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9.xml" ContentType="application/vnd.openxmlformats-officedocument.drawing+xml"/>
  <Override PartName="/xl/worksheets/sheet7.xml" ContentType="application/vnd.openxmlformats-officedocument.spreadsheetml.worksheet+xml"/>
  <Override PartName="/xl/drawings/drawing10.xml" ContentType="application/vnd.openxmlformats-officedocument.drawing+xml"/>
  <Override PartName="/xl/chartsheets/sheet1.xml" ContentType="application/vnd.openxmlformats-officedocument.spreadsheetml.chartsheet+xml"/>
  <Override PartName="/xl/drawings/drawing12.xml" ContentType="application/vnd.openxmlformats-officedocument.drawing+xml"/>
  <Override PartName="/xl/worksheets/sheet8.xml" ContentType="application/vnd.openxmlformats-officedocument.spreadsheetml.worksheet+xml"/>
  <Override PartName="/xl/drawings/drawing13.xml" ContentType="application/vnd.openxmlformats-officedocument.drawing+xml"/>
  <Override PartName="/xl/chartsheets/sheet2.xml" ContentType="application/vnd.openxmlformats-officedocument.spreadsheetml.chartsheet+xml"/>
  <Override PartName="/xl/drawings/drawing15.xml" ContentType="application/vnd.openxmlformats-officedocument.drawing+xml"/>
  <Override PartName="/xl/worksheets/sheet9.xml" ContentType="application/vnd.openxmlformats-officedocument.spreadsheetml.worksheet+xml"/>
  <Override PartName="/xl/drawings/drawing16.xml" ContentType="application/vnd.openxmlformats-officedocument.drawing+xml"/>
  <Override PartName="/xl/chartsheets/sheet3.xml" ContentType="application/vnd.openxmlformats-officedocument.spreadsheetml.chartsheet+xml"/>
  <Override PartName="/xl/drawings/drawing18.xml" ContentType="application/vnd.openxmlformats-officedocument.drawing+xml"/>
  <Override PartName="/xl/worksheets/sheet10.xml" ContentType="application/vnd.openxmlformats-officedocument.spreadsheetml.worksheet+xml"/>
  <Override PartName="/xl/drawings/drawing19.xml" ContentType="application/vnd.openxmlformats-officedocument.drawing+xml"/>
  <Override PartName="/xl/chartsheets/sheet4.xml" ContentType="application/vnd.openxmlformats-officedocument.spreadsheetml.chartsheet+xml"/>
  <Override PartName="/xl/drawings/drawing21.xml" ContentType="application/vnd.openxmlformats-officedocument.drawing+xml"/>
  <Override PartName="/xl/worksheets/sheet11.xml" ContentType="application/vnd.openxmlformats-officedocument.spreadsheetml.worksheet+xml"/>
  <Override PartName="/xl/drawings/drawing22.xml" ContentType="application/vnd.openxmlformats-officedocument.drawing+xml"/>
  <Override PartName="/xl/chartsheets/sheet5.xml" ContentType="application/vnd.openxmlformats-officedocument.spreadsheetml.chartsheet+xml"/>
  <Override PartName="/xl/drawings/drawing26.xml" ContentType="application/vnd.openxmlformats-officedocument.drawing+xml"/>
  <Override PartName="/xl/worksheets/sheet12.xml" ContentType="application/vnd.openxmlformats-officedocument.spreadsheetml.worksheet+xml"/>
  <Override PartName="/xl/drawings/drawing27.xml" ContentType="application/vnd.openxmlformats-officedocument.drawing+xml"/>
  <Override PartName="/xl/worksheets/sheet13.xml" ContentType="application/vnd.openxmlformats-officedocument.spreadsheetml.worksheet+xml"/>
  <Override PartName="/xl/drawings/drawing28.xml" ContentType="application/vnd.openxmlformats-officedocument.drawing+xml"/>
  <Override PartName="/xl/worksheets/sheet14.xml" ContentType="application/vnd.openxmlformats-officedocument.spreadsheetml.worksheet+xml"/>
  <Override PartName="/xl/drawings/drawing29.xml" ContentType="application/vnd.openxmlformats-officedocument.drawing+xml"/>
  <Override PartName="/xl/worksheets/sheet15.xml" ContentType="application/vnd.openxmlformats-officedocument.spreadsheetml.worksheet+xml"/>
  <Override PartName="/xl/drawings/drawing30.xml" ContentType="application/vnd.openxmlformats-officedocument.drawing+xml"/>
  <Override PartName="/xl/worksheets/sheet16.xml" ContentType="application/vnd.openxmlformats-officedocument.spreadsheetml.worksheet+xml"/>
  <Override PartName="/xl/drawings/drawing31.xml" ContentType="application/vnd.openxmlformats-officedocument.drawing+xml"/>
  <Override PartName="/xl/worksheets/sheet17.xml" ContentType="application/vnd.openxmlformats-officedocument.spreadsheetml.worksheet+xml"/>
  <Override PartName="/xl/drawings/drawing32.xml" ContentType="application/vnd.openxmlformats-officedocument.drawing+xml"/>
  <Override PartName="/xl/worksheets/sheet18.xml" ContentType="application/vnd.openxmlformats-officedocument.spreadsheetml.worksheet+xml"/>
  <Override PartName="/xl/drawings/drawing33.xml" ContentType="application/vnd.openxmlformats-officedocument.drawing+xml"/>
  <Override PartName="/xl/worksheets/sheet19.xml" ContentType="application/vnd.openxmlformats-officedocument.spreadsheetml.worksheet+xml"/>
  <Override PartName="/xl/drawings/drawing34.xml" ContentType="application/vnd.openxmlformats-officedocument.drawing+xml"/>
  <Override PartName="/xl/worksheets/sheet20.xml" ContentType="application/vnd.openxmlformats-officedocument.spreadsheetml.worksheet+xml"/>
  <Override PartName="/xl/drawings/drawing3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11.xml" ContentType="application/vnd.openxmlformats-officedocument.drawingml.chartshapes+xml"/>
  <Override PartName="/xl/drawings/drawing14.xml" ContentType="application/vnd.openxmlformats-officedocument.drawingml.chartshapes+xml"/>
  <Override PartName="/xl/drawings/drawing17.xml" ContentType="application/vnd.openxmlformats-officedocument.drawingml.chartshapes+xml"/>
  <Override PartName="/xl/drawings/drawing20.xml" ContentType="application/vnd.openxmlformats-officedocument.drawingml.chartshapes+xml"/>
  <Override PartName="/xl/drawings/drawing25.xml" ContentType="application/vnd.openxmlformats-officedocument.drawingml.chartshapes+xml"/>
  <Override PartName="/xl/drawings/drawing23.xml" ContentType="application/vnd.openxmlformats-officedocument.drawingml.chartshapes+xml"/>
  <Override PartName="/xl/drawings/drawing24.xml" ContentType="application/vnd.openxmlformats-officedocument.drawingml.chartshapes+xml"/>
  <Override PartName="/xl/drawings/drawing3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65491" windowWidth="6840" windowHeight="6300" tabRatio="1000" firstSheet="13" activeTab="0"/>
  </bookViews>
  <sheets>
    <sheet name="المقدمة" sheetId="1" r:id="rId1"/>
    <sheet name="جدول 01-01 Table " sheetId="2" r:id="rId2"/>
    <sheet name="جدول 02-01 Table  " sheetId="3" r:id="rId3"/>
    <sheet name="جدول 03 -01 Table " sheetId="4" r:id="rId4"/>
    <sheet name="جدول 04-01 Table " sheetId="5" r:id="rId5"/>
    <sheet name="شكل 01-01 Figure  " sheetId="6" r:id="rId6"/>
    <sheet name="جدول 05-01 Table   " sheetId="7" r:id="rId7"/>
    <sheet name="fIGURE 01-02 شكل" sheetId="8" r:id="rId8"/>
    <sheet name=" جدول 06-01 Table  " sheetId="9" r:id="rId9"/>
    <sheet name="شكل 03-01 Figure " sheetId="10" r:id="rId10"/>
    <sheet name="جدول  07-01 Table " sheetId="11" r:id="rId11"/>
    <sheet name="شكل 04-01 Figure" sheetId="12" r:id="rId12"/>
    <sheet name="جدول 08 -01 Table" sheetId="13" r:id="rId13"/>
    <sheet name="شكل 05 -01 Figure" sheetId="14" r:id="rId14"/>
    <sheet name="جدول 09-01 " sheetId="15" r:id="rId15"/>
    <sheet name="شكل 06-01 Figure" sheetId="16" r:id="rId16"/>
    <sheet name="جدول 10-01 " sheetId="17" r:id="rId17"/>
    <sheet name="جدول  11-01 " sheetId="18" r:id="rId18"/>
    <sheet name="جدول 12-01 " sheetId="19" r:id="rId19"/>
    <sheet name="جدول 13-01 " sheetId="20" r:id="rId20"/>
    <sheet name="جدول 14-01 " sheetId="21" r:id="rId21"/>
    <sheet name="جدول 15 -01  " sheetId="22" r:id="rId22"/>
    <sheet name="جدول 16-01 " sheetId="23" r:id="rId23"/>
    <sheet name="بيانات الرسومات" sheetId="24" r:id="rId24"/>
    <sheet name="الهرم السكاني 2016" sheetId="25" r:id="rId25"/>
  </sheets>
  <externalReferences>
    <externalReference r:id="rId28"/>
  </externalReferences>
  <definedNames>
    <definedName name="M1000000000000" localSheetId="21">#REF!</definedName>
    <definedName name="M1000000000000">#REF!</definedName>
    <definedName name="_xlnm.Print_Area" localSheetId="10">'جدول  07-01 Table '!$A$1:$J$19</definedName>
    <definedName name="_xlnm.Print_Area" localSheetId="17">'جدول  11-01 '!$A$1:$E$28</definedName>
    <definedName name="_xlnm.Print_Area" localSheetId="1">'جدول 01-01 Table '!$A$1:$D$29</definedName>
    <definedName name="_xlnm.Print_Area" localSheetId="2">'جدول 02-01 Table  '!$A$1:$E$21</definedName>
    <definedName name="_xlnm.Print_Area" localSheetId="3">'جدول 03 -01 Table '!$A$1:$E$17</definedName>
    <definedName name="_xlnm.Print_Area" localSheetId="4">'جدول 04-01 Table '!$A$1:$J$27</definedName>
    <definedName name="_xlnm.Print_Area" localSheetId="6">'جدول 05-01 Table   '!$A$1:$E$19</definedName>
    <definedName name="_xlnm.Print_Area" localSheetId="12">'جدول 08 -01 Table'!$A$1:$K$24</definedName>
    <definedName name="_xlnm.Print_Area" localSheetId="14">'جدول 09-01 '!$A$1:$K$26</definedName>
    <definedName name="_xlnm.Print_Area" localSheetId="16">'جدول 10-01 '!$A$1:$K$30</definedName>
    <definedName name="_xlnm.Print_Area" localSheetId="18">'جدول 12-01 '!$A$1:$J$27</definedName>
    <definedName name="_xlnm.Print_Area" localSheetId="19">'جدول 13-01 '!$A$1:$D$28</definedName>
    <definedName name="_xlnm.Print_Area" localSheetId="20">'جدول 14-01 '!$A$1:$E$20</definedName>
    <definedName name="_xlnm.Print_Area" localSheetId="21">'جدول 15 -01  '!$A$1:$E$20</definedName>
    <definedName name="_xlnm.Print_Area" localSheetId="22">'جدول 16-01 '!$A$1:$E$22</definedName>
    <definedName name="_xlnm.Print_Area" localSheetId="5">'شكل 01-01 Figure  '!$A$1:$D$4</definedName>
  </definedNames>
  <calcPr fullCalcOnLoad="1"/>
</workbook>
</file>

<file path=xl/sharedStrings.xml><?xml version="1.0" encoding="utf-8"?>
<sst xmlns="http://schemas.openxmlformats.org/spreadsheetml/2006/main" count="1083" uniqueCount="417">
  <si>
    <t>البيـــان</t>
  </si>
  <si>
    <t>ذكور</t>
  </si>
  <si>
    <t xml:space="preserve"> </t>
  </si>
  <si>
    <t>المجموع</t>
  </si>
  <si>
    <t>Total</t>
  </si>
  <si>
    <t>Households</t>
  </si>
  <si>
    <t>عدد الأفراد</t>
  </si>
  <si>
    <t>متوسط حجم التجمع</t>
  </si>
  <si>
    <t>%</t>
  </si>
  <si>
    <t>-</t>
  </si>
  <si>
    <t>Title</t>
  </si>
  <si>
    <t>Employed</t>
  </si>
  <si>
    <t>Unemployed</t>
  </si>
  <si>
    <t>House Wives</t>
  </si>
  <si>
    <t>Students</t>
  </si>
  <si>
    <t>Grand Total</t>
  </si>
  <si>
    <t>Births</t>
  </si>
  <si>
    <t>Deaths</t>
  </si>
  <si>
    <t>البيــــان</t>
  </si>
  <si>
    <t xml:space="preserve">عدد التجمعات </t>
  </si>
  <si>
    <t>متفرغات للأعمال المنزلية</t>
  </si>
  <si>
    <t>0 - 28 Days</t>
  </si>
  <si>
    <t>1 ـ 4</t>
  </si>
  <si>
    <t>شكل (1)</t>
  </si>
  <si>
    <t>شكل (3)</t>
  </si>
  <si>
    <t>شكل (4)</t>
  </si>
  <si>
    <t>شكل (5)</t>
  </si>
  <si>
    <t>شكل (8)</t>
  </si>
  <si>
    <t>مشتغلــــون</t>
  </si>
  <si>
    <t xml:space="preserve">Title </t>
  </si>
  <si>
    <t>ذكـــــور</t>
  </si>
  <si>
    <t>إنـــــــاث</t>
  </si>
  <si>
    <t>BIRTHS المواليد</t>
  </si>
  <si>
    <t>DEATHS الوفيات</t>
  </si>
  <si>
    <t>خارج قوة العمل
Out of Labour Force</t>
  </si>
  <si>
    <t>طلبــــــــــة</t>
  </si>
  <si>
    <t xml:space="preserve">غير راغبين في العمل وأخرى </t>
  </si>
  <si>
    <t>داخل قوة العمل ( سكان نشطون )</t>
  </si>
  <si>
    <t>المواليد والوفيات والزيادة الطبيعية حسب الجنسية والجنس - إمارة دبي</t>
  </si>
  <si>
    <t>المؤشرات الحيوية الأساسية - إمارة دبي</t>
  </si>
  <si>
    <t>المجمــوع</t>
  </si>
  <si>
    <t>المجموع الكلي</t>
  </si>
  <si>
    <t>Marriage Contracts</t>
  </si>
  <si>
    <t>عقــــود الــــــزواج</t>
  </si>
  <si>
    <t>متعطلـــــون</t>
  </si>
  <si>
    <t>عدد الأسر المعيشية</t>
  </si>
  <si>
    <t>متوسط حجم الأسرة المعيشية</t>
  </si>
  <si>
    <t>الأســــر المعيشيـــــة</t>
  </si>
  <si>
    <t>عدد الأسر المعيشية والتجمعات</t>
  </si>
  <si>
    <t>متوسط حجم الأسرة المعيشية والتجمعات</t>
  </si>
  <si>
    <t>Years</t>
  </si>
  <si>
    <t>مسن ولا يعمـــل
Over age &amp; not working</t>
  </si>
  <si>
    <t>متفرغات للاعمال المنزلية
House Wives</t>
  </si>
  <si>
    <t>عجز كلي
Disabled</t>
  </si>
  <si>
    <t>طلبـــــــة
Students</t>
  </si>
  <si>
    <t>أخرى ( خارج قوة العمل )
( Others ( out of Labour Force</t>
  </si>
  <si>
    <t>مشتغلـــــون
Employed</t>
  </si>
  <si>
    <t>متعطلـــون
Unemployed</t>
  </si>
  <si>
    <t xml:space="preserve"> Age Groups</t>
  </si>
  <si>
    <t xml:space="preserve">Years </t>
  </si>
  <si>
    <t xml:space="preserve">السنوات </t>
  </si>
  <si>
    <t>0 - 4</t>
  </si>
  <si>
    <t>5 - 9</t>
  </si>
  <si>
    <t>10 - 14</t>
  </si>
  <si>
    <t>15 - 19</t>
  </si>
  <si>
    <t>20 - 24</t>
  </si>
  <si>
    <t>25 - 29</t>
  </si>
  <si>
    <t>30 - 34</t>
  </si>
  <si>
    <t>35 - 39</t>
  </si>
  <si>
    <t>40 - 44</t>
  </si>
  <si>
    <t>45 - 49</t>
  </si>
  <si>
    <t>50 - 54</t>
  </si>
  <si>
    <t>55 - 59</t>
  </si>
  <si>
    <t>60 - 64</t>
  </si>
  <si>
    <t>65 - 69</t>
  </si>
  <si>
    <t>70 - 74</t>
  </si>
  <si>
    <t>شكل (2)</t>
  </si>
  <si>
    <t>0-4</t>
  </si>
  <si>
    <t>15-19</t>
  </si>
  <si>
    <t>20-24</t>
  </si>
  <si>
    <t>25-29</t>
  </si>
  <si>
    <t>30-34</t>
  </si>
  <si>
    <t>34-39</t>
  </si>
  <si>
    <t>40-44</t>
  </si>
  <si>
    <t>45-49</t>
  </si>
  <si>
    <t>50-54</t>
  </si>
  <si>
    <t>55-59</t>
  </si>
  <si>
    <t>60-64</t>
  </si>
  <si>
    <t>65-69</t>
  </si>
  <si>
    <t>70-74</t>
  </si>
  <si>
    <t>5-9</t>
  </si>
  <si>
    <t>10-14</t>
  </si>
  <si>
    <t>ذكــــور   Males</t>
  </si>
  <si>
    <t>75+</t>
  </si>
  <si>
    <t>الارقام قبل التقريب للشكل2</t>
  </si>
  <si>
    <t>75 +</t>
  </si>
  <si>
    <t>عجزة وكبار السن</t>
  </si>
  <si>
    <t>أمــــي
Illiterate</t>
  </si>
  <si>
    <t>يقرأ ويكتب
Literate</t>
  </si>
  <si>
    <t>35-39</t>
  </si>
  <si>
    <t>السكان حسب الجنس - إمارة دبي</t>
  </si>
  <si>
    <t>السنـــــوات</t>
  </si>
  <si>
    <t>Age Groups</t>
  </si>
  <si>
    <t>ذكــــور   Male</t>
  </si>
  <si>
    <t>خارج القوة البشرية
Out of Manpower</t>
  </si>
  <si>
    <t>خارج قوة العمل ( سكان غير نشطين )</t>
  </si>
  <si>
    <t xml:space="preserve">              </t>
  </si>
  <si>
    <t xml:space="preserve">  المصدر :  دائرة محاكم دبى</t>
  </si>
  <si>
    <t xml:space="preserve">  Source : Dubai Courts Department</t>
  </si>
  <si>
    <t xml:space="preserve">  المصدر : مركز دبي للاحصاء</t>
  </si>
  <si>
    <t xml:space="preserve">المصدر :  مركز دبي للاحصاء </t>
  </si>
  <si>
    <t xml:space="preserve">          </t>
  </si>
  <si>
    <t xml:space="preserve">            </t>
  </si>
  <si>
    <t>شكل (6)</t>
  </si>
  <si>
    <t>6.3%</t>
  </si>
  <si>
    <t>0.5%</t>
  </si>
  <si>
    <t>0.1%</t>
  </si>
  <si>
    <t>12.5%</t>
  </si>
  <si>
    <t>78.87%</t>
  </si>
  <si>
    <t>متــزوج
Married</t>
  </si>
  <si>
    <t>مطلـــق
Divorced</t>
  </si>
  <si>
    <t>أرمـــل
Widowed</t>
  </si>
  <si>
    <t>المجموع
Total</t>
  </si>
  <si>
    <t>المجموع
 Total</t>
  </si>
  <si>
    <t>2007*</t>
  </si>
  <si>
    <t>*  تقديري</t>
  </si>
  <si>
    <t>0  -  4</t>
  </si>
  <si>
    <t>15  -  19</t>
  </si>
  <si>
    <t>20  -  24</t>
  </si>
  <si>
    <t>25  -  29</t>
  </si>
  <si>
    <t>30  -  34</t>
  </si>
  <si>
    <t>35  -  39</t>
  </si>
  <si>
    <t>40  -  44</t>
  </si>
  <si>
    <t>45  -  49</t>
  </si>
  <si>
    <t>50  -  54</t>
  </si>
  <si>
    <t>55  -  59</t>
  </si>
  <si>
    <t>60  -  64</t>
  </si>
  <si>
    <t>65  -  69</t>
  </si>
  <si>
    <t>70  -  74</t>
  </si>
  <si>
    <t xml:space="preserve">  Source : Dubai Health Authority</t>
  </si>
  <si>
    <t xml:space="preserve">   Source : Dubai Statistics Center        </t>
  </si>
  <si>
    <t>لم يتزوج أبداً 
Single</t>
  </si>
  <si>
    <t xml:space="preserve">Source : Dubai Statistics Center  </t>
  </si>
  <si>
    <t>إنـــــاث   Female</t>
  </si>
  <si>
    <t>فئات العمر</t>
  </si>
  <si>
    <t>الحالة التعليمية</t>
  </si>
  <si>
    <t>Educational Status</t>
  </si>
  <si>
    <t>الحالة الزواجية</t>
  </si>
  <si>
    <t>Marital Status</t>
  </si>
  <si>
    <t xml:space="preserve"> فئات العمر</t>
  </si>
  <si>
    <t>الوفيات حسب فئات العمر - إمارة دبي</t>
  </si>
  <si>
    <t>المؤشر</t>
  </si>
  <si>
    <t>جـــدول ( 01 - 01 ) Table</t>
  </si>
  <si>
    <t>إنـــــاث   Females</t>
  </si>
  <si>
    <t>داخل قوة العمل
In Labour Force</t>
  </si>
  <si>
    <t>ذكـــر   Males</t>
  </si>
  <si>
    <t>إنــــثى   Females</t>
  </si>
  <si>
    <t>2006*</t>
  </si>
  <si>
    <t>2008*</t>
  </si>
  <si>
    <t>الأفراد
Individuals</t>
  </si>
  <si>
    <t xml:space="preserve">المصدر : مركز دبي للاحصاء </t>
  </si>
  <si>
    <t>Source : Dubai Statistics Center</t>
  </si>
  <si>
    <t>شهادات  الطــــلاق</t>
  </si>
  <si>
    <t>عقود الزواج وشهادات الطلاق حسب الجنسية - إمارة دبي</t>
  </si>
  <si>
    <t>2009*</t>
  </si>
  <si>
    <t>19  - 15</t>
  </si>
  <si>
    <t xml:space="preserve">       فئات العمر</t>
  </si>
  <si>
    <t xml:space="preserve">         Age Groups</t>
  </si>
  <si>
    <t>صفر - 28 يوم</t>
  </si>
  <si>
    <t>معدل وفيات الرضع ( بالألف )</t>
  </si>
  <si>
    <t>معدل وفيات حديثي الولادة ( بالألف )</t>
  </si>
  <si>
    <t>Infant Mortality Rate ( 000 )</t>
  </si>
  <si>
    <t>Neonatal Mortality Rate ( 000 )</t>
  </si>
  <si>
    <r>
      <t>0.4</t>
    </r>
    <r>
      <rPr>
        <strike/>
        <sz val="10"/>
        <rFont val="WinSoft Pro"/>
        <family val="2"/>
      </rPr>
      <t>%</t>
    </r>
  </si>
  <si>
    <t>جـــدول ( 11 - 01 ) Table</t>
  </si>
  <si>
    <t>29 يوم - أقـل من سنة</t>
  </si>
  <si>
    <t>جـــدول ( 10 - 01 ) Table</t>
  </si>
  <si>
    <t>جـــدول ( 09 - 01 ) Table</t>
  </si>
  <si>
    <t>جـــدول ( 08 - 01 ) Table</t>
  </si>
  <si>
    <t>جـــدول ( 07 - 01 ) Table</t>
  </si>
  <si>
    <t>جـــدول ( 06 - 01 ) Table</t>
  </si>
  <si>
    <t>جـــدول ( 05 - 01 ) Table</t>
  </si>
  <si>
    <t>جـــدول ( 04 - 01 ) Table</t>
  </si>
  <si>
    <t>Deaths by Age Groups - Emirate of Dubai</t>
  </si>
  <si>
    <t>Basic Vital Statistics Indicators - Emirate of Dubai</t>
  </si>
  <si>
    <t>الوفيات حسب الجنسية والجنس وفئات العمر - إمارة دبي</t>
  </si>
  <si>
    <t xml:space="preserve">الجنسية </t>
  </si>
  <si>
    <t>المجموع    Total</t>
  </si>
  <si>
    <t xml:space="preserve">Nationality </t>
  </si>
  <si>
    <t xml:space="preserve">ذكور </t>
  </si>
  <si>
    <t xml:space="preserve"> 1 - 4</t>
  </si>
  <si>
    <t>العمر  Age</t>
  </si>
  <si>
    <t>80+</t>
  </si>
  <si>
    <t>1 - 0</t>
  </si>
  <si>
    <t xml:space="preserve"> 4 - 1 </t>
  </si>
  <si>
    <t xml:space="preserve"> 9 - 5</t>
  </si>
  <si>
    <t xml:space="preserve"> 14 - 10</t>
  </si>
  <si>
    <t xml:space="preserve"> 19 - 15</t>
  </si>
  <si>
    <t xml:space="preserve"> 24 - 20</t>
  </si>
  <si>
    <t xml:space="preserve"> 29 - 25</t>
  </si>
  <si>
    <t xml:space="preserve"> 34 - 30</t>
  </si>
  <si>
    <t xml:space="preserve"> 39 - 35</t>
  </si>
  <si>
    <t xml:space="preserve"> 44 - 40</t>
  </si>
  <si>
    <t xml:space="preserve"> 49 - 45</t>
  </si>
  <si>
    <t xml:space="preserve"> 54 - 50</t>
  </si>
  <si>
    <t xml:space="preserve"> 59 - 55</t>
  </si>
  <si>
    <t xml:space="preserve"> 64 - 60</t>
  </si>
  <si>
    <t>69 - 65</t>
  </si>
  <si>
    <t>74 - 70</t>
  </si>
  <si>
    <t>79 - 75</t>
  </si>
  <si>
    <t>معدل المواليد الخام ( بالألف ) *</t>
  </si>
  <si>
    <t>معدل الوفيات الخام ( بالألف )*</t>
  </si>
  <si>
    <t>معدل الزواج الخام ( بالألف )*</t>
  </si>
  <si>
    <t>معدل الطلاق الخام ( بالألف )*</t>
  </si>
  <si>
    <t>Crude Birth Rate ( 000 )*</t>
  </si>
  <si>
    <t>Crude Death Rate ( 000 )*</t>
  </si>
  <si>
    <t>Crude Marriage Rate ( 000 )*</t>
  </si>
  <si>
    <t>Crude Divorce Rate ( 000 )*</t>
  </si>
  <si>
    <t>ذكــور   Males</t>
  </si>
  <si>
    <t>إنــاث   Females</t>
  </si>
  <si>
    <t>معدل الخصوبة العام (15-44)</t>
  </si>
  <si>
    <t xml:space="preserve">معدلات الوفيات التفصيلية حسب العمر والجنس والجنسية - امارة دبي </t>
  </si>
  <si>
    <t>9-5</t>
  </si>
  <si>
    <t>14-10</t>
  </si>
  <si>
    <t>69-65</t>
  </si>
  <si>
    <t>74-70</t>
  </si>
  <si>
    <t>4-0</t>
  </si>
  <si>
    <t>المجموع Total</t>
  </si>
  <si>
    <t>معدل الوفاة الخام CDR</t>
  </si>
  <si>
    <t>Per ( 000 ) Woman  لكل ألف سيدة</t>
  </si>
  <si>
    <t>Births, Deaths and Natural Increase by Nationality and Sex - Emirate of Dubai</t>
  </si>
  <si>
    <t>2010*</t>
  </si>
  <si>
    <t>General Fertility Rate (15-44)</t>
  </si>
  <si>
    <t>السكان حسب الجنس وفئات العمر - إمارة دبي</t>
  </si>
  <si>
    <t>Emiratis</t>
  </si>
  <si>
    <t xml:space="preserve">إماراتيين   Emiratis </t>
  </si>
  <si>
    <t>Specific Death Rates by Age, Sex and Nationality - Emirate of Dubai</t>
  </si>
  <si>
    <t>إماراتيين</t>
  </si>
  <si>
    <t>غير إماراتيين</t>
  </si>
  <si>
    <t>إماراتي</t>
  </si>
  <si>
    <t>غير إماراتي</t>
  </si>
  <si>
    <t>2011*</t>
  </si>
  <si>
    <t>جـــدول ( 15 - 01 ) Table</t>
  </si>
  <si>
    <t>2012*</t>
  </si>
  <si>
    <t>زوج غير إماراتي - زوجة غير إماراتية</t>
  </si>
  <si>
    <t>زوج إماراتي - زوجة غير إماراتية*</t>
  </si>
  <si>
    <t>Emirati Husband - Emirati Wife</t>
  </si>
  <si>
    <t>زوج إماراتي - زوجة إماراتية</t>
  </si>
  <si>
    <t xml:space="preserve"> 5 - 9</t>
  </si>
  <si>
    <t xml:space="preserve"> 10 - 14 </t>
  </si>
  <si>
    <t xml:space="preserve">15 - 19 </t>
  </si>
  <si>
    <t xml:space="preserve"> 20 - 24</t>
  </si>
  <si>
    <t xml:space="preserve"> 25 - 29</t>
  </si>
  <si>
    <t xml:space="preserve"> 30 - 34</t>
  </si>
  <si>
    <t xml:space="preserve"> 35 - 39</t>
  </si>
  <si>
    <t xml:space="preserve"> 40 - 44</t>
  </si>
  <si>
    <t xml:space="preserve"> 45 - 49</t>
  </si>
  <si>
    <t xml:space="preserve"> 50 - 54</t>
  </si>
  <si>
    <t xml:space="preserve"> 55 - 59</t>
  </si>
  <si>
    <t xml:space="preserve"> 60 - 64</t>
  </si>
  <si>
    <t xml:space="preserve"> 65 - 69</t>
  </si>
  <si>
    <t xml:space="preserve"> 70 - 74</t>
  </si>
  <si>
    <t xml:space="preserve"> 15 - 19</t>
  </si>
  <si>
    <t xml:space="preserve"> 10 - 14</t>
  </si>
  <si>
    <t>صفر - أقل من سنة</t>
  </si>
  <si>
    <t>التوزيع النسبي للسكان ( 15 سنة فأكثر ) حسب حالة النشاط الاقتصادي والجنس - إمارة دبي</t>
  </si>
  <si>
    <t>2013*</t>
  </si>
  <si>
    <t>المجموع  Total</t>
  </si>
  <si>
    <t>البيـــــان</t>
  </si>
  <si>
    <t>الأسر المعيشية والتجمعات السكنية حسب خصائصها المختلفة - إمارة دبي</t>
  </si>
  <si>
    <t xml:space="preserve">التجمعات السكنية </t>
  </si>
  <si>
    <t>2014*</t>
  </si>
  <si>
    <t>* Estimated</t>
  </si>
  <si>
    <t>شكل 6) المعتمد</t>
  </si>
  <si>
    <t>* بيــان تقديري لعدد السكان في نهاية العام</t>
  </si>
  <si>
    <t>* Estimated data for the number of population at the end of the  year</t>
  </si>
  <si>
    <t>Males</t>
  </si>
  <si>
    <t>Females</t>
  </si>
  <si>
    <t>ذكور
Males</t>
  </si>
  <si>
    <t>إنـاث 
Females</t>
  </si>
  <si>
    <t>Number of Households</t>
  </si>
  <si>
    <t>Number of Persons</t>
  </si>
  <si>
    <t>Average Size of Households</t>
  </si>
  <si>
    <t>مؤهل متوسط
Intermediate Degree</t>
  </si>
  <si>
    <t>مؤهل دون الجامعي
Under University
Degree</t>
  </si>
  <si>
    <t>مؤهل جامعي فما فوق
University and Post
Graduate Degree</t>
  </si>
  <si>
    <t>التوزيع النسبي للسكان ( 15 سنة فأكثر ) حسب الحالة الزواجية والجنس - إمارة دبي</t>
  </si>
  <si>
    <t>إناث</t>
  </si>
  <si>
    <t>أرمـــل 
Widowed</t>
  </si>
  <si>
    <t>In Labour Force ( Active Population )</t>
  </si>
  <si>
    <t>Out of Labour Force ( Inactive Population )</t>
  </si>
  <si>
    <t>Unwilling to Work and Others</t>
  </si>
  <si>
    <t>Out of Manpower ( Inactive Population )</t>
  </si>
  <si>
    <t>خارج القوة البشرية ( سكان غير نشطين )</t>
  </si>
  <si>
    <t>Disabled and Over Age</t>
  </si>
  <si>
    <t>Non Emiratis</t>
  </si>
  <si>
    <t>Natural Increase</t>
  </si>
  <si>
    <t>المواليد</t>
  </si>
  <si>
    <t>الوفيات</t>
  </si>
  <si>
    <t>الزيادة الطبيعية</t>
  </si>
  <si>
    <t>المصدر : هيئة الصحة بدبي</t>
  </si>
  <si>
    <t>Deaths by Nationality, Sex and Age Groups - Emirate of Dubai</t>
  </si>
  <si>
    <t xml:space="preserve">غير إماراتيين  Non Emiratis </t>
  </si>
  <si>
    <t xml:space="preserve">29 Days and Less than One Year </t>
  </si>
  <si>
    <t xml:space="preserve">0 - Less Than One Year </t>
  </si>
  <si>
    <t xml:space="preserve">ذكور
Males  </t>
  </si>
  <si>
    <t xml:space="preserve">إناث
Females </t>
  </si>
  <si>
    <t>غير إماراتي Non Emirati</t>
  </si>
  <si>
    <t>إماراتي Emirati</t>
  </si>
  <si>
    <t>ذكور   Males</t>
  </si>
  <si>
    <t>إناث    Females</t>
  </si>
  <si>
    <t>المجموع   Total</t>
  </si>
  <si>
    <t xml:space="preserve">توقع الحياة ( سنة ) حسب العمر والجنس - امارة دبي </t>
  </si>
  <si>
    <t>Life Expectancy ( Year ) by Age and Sex - Emirate of Dubai</t>
  </si>
  <si>
    <t>Marriage Contracts and Divorce Certificates by Nationality - Emirate of Dubai</t>
  </si>
  <si>
    <t>المصدر : مركز دبي للإحصاء - منظومة الإحصاءات الحيوية لإمارة دبي</t>
  </si>
  <si>
    <t>Source : Dubai Statistics Center  - Vital Statistics System for the Emirate of Dubai</t>
  </si>
  <si>
    <t>Non-Emirati Husband - Non Emirati Wife</t>
  </si>
  <si>
    <t>Emirati Husband - Non Emirati Wife*</t>
  </si>
  <si>
    <t>Non Emirati Husband - Non Emirati Wife</t>
  </si>
  <si>
    <t>* يشمل حالات الإماراتي من غير الإماراتية والإماراتية من غير الإماراتي</t>
  </si>
  <si>
    <t xml:space="preserve">     Males</t>
  </si>
  <si>
    <t xml:space="preserve">     Females</t>
  </si>
  <si>
    <t xml:space="preserve"> إناث</t>
  </si>
  <si>
    <t xml:space="preserve"> ذكور</t>
  </si>
  <si>
    <t xml:space="preserve">    Males</t>
  </si>
  <si>
    <t xml:space="preserve">    Females</t>
  </si>
  <si>
    <t>Indicator</t>
  </si>
  <si>
    <t>معدل الزيادة الطبيعية ( % )</t>
  </si>
  <si>
    <t>Natural Increase Rate ( % )</t>
  </si>
  <si>
    <t>* Calculated depending on estimated population at mid - year</t>
  </si>
  <si>
    <t>* تم حسابها بناء على تقدير السكان في منتصف العام</t>
  </si>
  <si>
    <t>*  Peak hours : The usual daily peak hours from Saturday to Thursday 6:30 am to 8:30 pm.</t>
  </si>
  <si>
    <t>Households and Residential Combines by Selected Characteristics - Emirate of Dubai</t>
  </si>
  <si>
    <t>Number of Residential Combines</t>
  </si>
  <si>
    <t>Average Size of Residential Combines</t>
  </si>
  <si>
    <t>Number of Households and Residential Combines</t>
  </si>
  <si>
    <t>Average Size of Households and Residential Combines</t>
  </si>
  <si>
    <t xml:space="preserve"> Residential Combines</t>
  </si>
  <si>
    <t>معدلات الخصوبة التفصيلية ومعدلات الخصوبة الكلي والعام حسب الجنسية - إمارة دبي</t>
  </si>
  <si>
    <t xml:space="preserve"> Age Specific Fertility Rates, Total and General Fertility Rates by Nationality - Emirate of Dubai</t>
  </si>
  <si>
    <t>الأسر المعيشية والتجمعات السكنية
   Households and Residential Combines</t>
  </si>
  <si>
    <t>السكان ( 10 سنوات فأكثر ) حسب الحالة التعليمية والجنس - إمارة دبي</t>
  </si>
  <si>
    <t>إماراتية
Emirati</t>
  </si>
  <si>
    <t>غير إماراتية
Non Emirati</t>
  </si>
  <si>
    <t xml:space="preserve">عدد السكان المقدر حسب الجنسية - إمارة دبي  </t>
  </si>
  <si>
    <t>الجنسية</t>
  </si>
  <si>
    <t>Nationality</t>
  </si>
  <si>
    <t>جـــدول ( 02 - 01 ) Table</t>
  </si>
  <si>
    <t>جدول ( 03 - 01 ) Table</t>
  </si>
  <si>
    <t>جـــدول ( 12 - 01 ) Table</t>
  </si>
  <si>
    <t>جدول ( 13 - 01 ) Table</t>
  </si>
  <si>
    <t>جـدول ( 14 - 01 ) Table</t>
  </si>
  <si>
    <t>جـــدول ( 16 - 01 ) Table</t>
  </si>
  <si>
    <t xml:space="preserve">*** تشمل نسبة من العاملين بالحكومة الاتحادية والحكومة المحلية والقطاع الخاص والمقيمين خارج إمارة دبي مضافا إليها متوسط عدد السياح والبحارة  </t>
  </si>
  <si>
    <t>(2014 - 2016)</t>
  </si>
  <si>
    <t>( 2016, 2005, 2000 )</t>
  </si>
  <si>
    <t>(2016 - 2014)</t>
  </si>
  <si>
    <t>( 2016 )</t>
  </si>
  <si>
    <t xml:space="preserve"> ( 2016 )</t>
  </si>
  <si>
    <t>2015*</t>
  </si>
  <si>
    <t>*2016</t>
  </si>
  <si>
    <t>Source : Dubai Statistics Center - Labor Force Survey</t>
  </si>
  <si>
    <t>المصدر : مركز دبي للاحصاء - مسح القوى العاملة</t>
  </si>
  <si>
    <t>(2016, 2005, 2000)</t>
  </si>
  <si>
    <t>المصدر: مركز دبي للإحصاء -  التقديرات السكانية السنوية</t>
  </si>
  <si>
    <t xml:space="preserve">Source: Dubai Statistics Center- Yearly Population Estimates   </t>
  </si>
  <si>
    <t xml:space="preserve">Source : Dubai Statistics Center - Yearly Population Estimates   </t>
  </si>
  <si>
    <t xml:space="preserve">  المصدر : مركز دبي للاحصاء- التقديرات السكانية السنوية</t>
  </si>
  <si>
    <t>المصدر :  مركز دبي للاحصاء- التقديرات السكانية السنوية</t>
  </si>
  <si>
    <t xml:space="preserve">Source : Dubai Statistics Center- Yearly Population Estimates   </t>
  </si>
  <si>
    <t>Population by Gender - Emirate of Dubai</t>
  </si>
  <si>
    <t xml:space="preserve">المصدر:
الإحصاء السكاني لإمارة دبي 2016
مركز دبي للإحصاء تعدادات أعوام 1993 ، 2000 ، 2005 
 وزارة  الاقتصاد (التخطيط سابقاً) تعدادات أعوام 1968، 1975 ، 1980 ، 1985 ، 1995 </t>
  </si>
  <si>
    <t xml:space="preserve">Source: 
Dubai Population Statistics 2016
Dubai Statistics Center, Censuses of 1993 , 2000 , 2005
Ministry of  Economy (Planning Previously)  the Censuses of 1968, 1975 , 1980, 1985 , 1995 </t>
  </si>
  <si>
    <t>Emirati</t>
  </si>
  <si>
    <t xml:space="preserve"> Non-Emirati</t>
  </si>
  <si>
    <t>Number of Permanent Residents Population**</t>
  </si>
  <si>
    <t>Workers in the Emirate from those who Reside Outside the Emirate and Temporary Residents***</t>
  </si>
  <si>
    <t>*  ساعات الذروة : الساعات الاعتيادية اليومية من يوم السبت إلى يوم الخميس من 6:30 صباحاً إلى 8:30 مساءً .</t>
  </si>
  <si>
    <r>
      <t xml:space="preserve">** تقديري </t>
    </r>
  </si>
  <si>
    <t xml:space="preserve">** Estimated </t>
  </si>
  <si>
    <t>*** Includes percentage of employees at federal government, local government and private sector  who reside outside the Emirate of Dubai besides average number of tourists and sailors</t>
  </si>
  <si>
    <t>Population by Gender and Age Groups  - Emirate of Dubai</t>
  </si>
  <si>
    <t>Population ( 10 Years and Above ) by Educational Status and Gender - Emirate of Dubai</t>
  </si>
  <si>
    <t>Percent Distribution of Population ( 15 Years and Above ) by Marital Status and Gender - Emirate of Dubai</t>
  </si>
  <si>
    <t>Percent Distribution of Population ( 15 Years and Above ) by Economic Activity Status and Gender - Emirate of Dubai</t>
  </si>
  <si>
    <t>Divorce Certificates</t>
  </si>
  <si>
    <t xml:space="preserve">Estimated Population Number by Nationality- EMIRATE OF DUBAI </t>
  </si>
  <si>
    <t>* Includes cases of Emirati married to non Emirati for both males and females</t>
  </si>
  <si>
    <r>
      <t>توقع الحياة    e</t>
    </r>
    <r>
      <rPr>
        <b/>
        <vertAlign val="superscript"/>
        <sz val="12"/>
        <color indexed="8"/>
        <rFont val="Dubai"/>
        <family val="2"/>
      </rPr>
      <t>x</t>
    </r>
  </si>
  <si>
    <r>
      <t>عدد السكان المقيمين إقامة دائمة</t>
    </r>
    <r>
      <rPr>
        <b/>
        <vertAlign val="superscript"/>
        <sz val="11"/>
        <rFont val="Dubai"/>
        <family val="2"/>
      </rPr>
      <t>**</t>
    </r>
  </si>
  <si>
    <r>
      <t>العاملون بالإمارة والمقيمين خارجها والمقيمين المؤقتين</t>
    </r>
    <r>
      <rPr>
        <b/>
        <vertAlign val="superscript"/>
        <sz val="11"/>
        <rFont val="Dubai"/>
        <family val="2"/>
      </rPr>
      <t>***</t>
    </r>
  </si>
  <si>
    <t>2016*</t>
  </si>
  <si>
    <t xml:space="preserve">                                           Years
Economic Activity Status</t>
  </si>
  <si>
    <t xml:space="preserve">                            السنوات
حالة النشاط الاقتصادي</t>
  </si>
  <si>
    <t>*  Note : The Direct Technique was Used Depending on Vital Registration of Deaths at Dubai Health Authority 2016</t>
  </si>
  <si>
    <t xml:space="preserve"> Active Individuals’ Movement During Peak Hours* End of the Year - Emirate of Dubai</t>
  </si>
  <si>
    <r>
      <t>حركة الأفراد النشطين خلال ساعات الذروة</t>
    </r>
    <r>
      <rPr>
        <b/>
        <sz val="11"/>
        <color indexed="8"/>
        <rFont val="Dubai"/>
        <family val="2"/>
      </rPr>
      <t>*</t>
    </r>
    <r>
      <rPr>
        <b/>
        <sz val="13"/>
        <color indexed="8"/>
        <rFont val="Dubai"/>
        <family val="2"/>
      </rPr>
      <t xml:space="preserve"> بنهاية العام - إمارة دبي</t>
    </r>
  </si>
  <si>
    <t xml:space="preserve">*  ملاحظة : تم اتباع الاسلوب المباشر ، بالاعتماد على التسجيل الحيوي للوفيات في هيئة الصحة 
بدبي 2016   </t>
  </si>
  <si>
    <t xml:space="preserve">الباب الأول </t>
  </si>
  <si>
    <t>السكان والإحصاءات الحيوية</t>
  </si>
  <si>
    <t>Chapter one</t>
  </si>
  <si>
    <t xml:space="preserve"> Population and Vital Statistics</t>
  </si>
  <si>
    <t>* تم التعديل وفق آخر بيان من المصدر</t>
  </si>
  <si>
    <t>* Was updated based on the latest data from source</t>
  </si>
  <si>
    <t>* لكل سيدة</t>
  </si>
  <si>
    <t xml:space="preserve">* Per Woman </t>
  </si>
  <si>
    <t>معدل الخصوبة الكلي (15 - 49)*</t>
  </si>
  <si>
    <t>Total Fertility Rate (15 - 49)*</t>
  </si>
  <si>
    <t>تعتبر بيانات المواليد والوفيات من العناصر الرئيسية الثلاث بالإضافة إلى الهجرة التي تؤثر بشكل مباشر على النمو السكاني والحراك الديموغرافي في المجتمع، وعليه تم تخصيص جزء خاص تحت هذا الباب يتناول الإحصاءات الحيوية التي تشمل المواليد والوفيات حسب خصائص رئيسية مختارة كالجنس والعمر والجنسية وكذلك عقود الزواج وواقعات الطلاق المسجلة أيضاً.</t>
  </si>
  <si>
    <r>
      <t> </t>
    </r>
    <r>
      <rPr>
        <sz val="12"/>
        <color indexed="8"/>
        <rFont val="Dubai"/>
        <family val="2"/>
      </rPr>
      <t xml:space="preserve">This chapter contains data about the population size of the Emirate according to the population censuses conducted during the period 1975–2005 along with population estimates for the period after 2005. Moreover, it includes data on the age and household type structure of the population besides the demographic, educational, marital and employment characteristics during the censuses conducted in (1993, 2000 and 2005) and its associated estimates. Additionally, it also contains the main characteristics of the emirate’s households during the mentioned census years. </t>
    </r>
  </si>
  <si>
    <t xml:space="preserve">   يشتمل هذا الباب على بيانات تتعلق بعدد سكان الإمارة حسب التعدادات السكانية التي أجريت خلال الفترة 1975-2005، بالإضافة إلى عدد السكان المقدر للفترة الزمنية اللاحقة بتعداد 2005. كما يشتمل على التركيب العمري والنوعي للسكان وخصائصهم الديموغرافية والتعليمية والزواجية والعملية خلال التعدادات السكانية (1993 و 2000 و 2005) والتقديرات اللاحقة بها بالإضافة إلى الخصائص الرئيسية للأسر المعيشية في الإمارة لسنوات التعدادات تلك.</t>
  </si>
  <si>
    <t xml:space="preserve">   تكمن أهمية دراسة التطورات السكانية في أنها القاعدة الأساسية التي تبنى عليها خطط التنمية في مجالات عديدة كالتعليم، الصحة، وسوق العمل، وغيرها الكثير من المجالات الحياتية. كما أن معرفة التركيب السكاني لأي مجتمع من حيث الجنس، العمر، الحالة العملية، المستوى التعليمي، والحالة الزواجية، ... إلخ يوفر للمخططين وراسمي السياسات ومتخذي القرارات البيانات والمعلومات التي تساعد في تبني الخطط المناسبة والملائمة لجميع شرائح المجتمع. </t>
  </si>
  <si>
    <t xml:space="preserve">   At the same time, births and mortality data are two of the main three essential factors, besides immigration, that directly affect population growth rate and demographic changes in the society. Therefore, a special section was devoted under this chapter to cover vital statistics which includes births and mortality statistics according to the different characteristics such as gender, age, nationality, marriage contracts and registered divorce cases.</t>
  </si>
  <si>
    <t xml:space="preserve">   The study of population developments is significantly important because it is the basis upon which development plans, in several fields such as education, health, labor market, and others, are built. Understanding population structure of any society in terms of gender, age, occupation, education and marital status...etc, provides planners, policy and decision makers with needed data and information for formulating appropriate and adequate plans for all society segments.</t>
  </si>
  <si>
    <t xml:space="preserve">   Finally, demographic data is compiled through the general population censuses which were regularly conducted (every 5 years) by Dubai Statistics Center. Currently, the Centre prepares the population estimates for the periods between two consecutive censuses using the exponential growth rate for the period from 2006 till 2010, and from 2011 till now the center uses the compound methodology model In addition, vital statistics for births and deaths are available on a regular basis (quarterly) from Dubai Health Authority registries and marriages and divorces statistics (monthly) from Dubai Courts.</t>
  </si>
  <si>
    <t xml:space="preserve">   تتوفر البيانات الديموغرافية من خلال التعدادات العامة للسكان التي قام مركز دبي للإحصاء بتنفيذها بشكل دوري في إمارة دبي (كل 5 سنوات)، وحالياً يقوم المركز بإعداد التقديرات السكانية خلال فترة ما بين التعدادين والتنبؤات السكانية المستقبلية للإمارة بالاعتماد على معدل النمو الأسي للفترة من 2006 حتى 2010 وبمنهجية الأسلوب المركب للفترة من 2011 ولغاية الآن، كما تتوفر بيانات الحادثات الحيوية للمواليد والوفيات بشكل دوري (ربع سنوي) من خلال سجلات هيئة الصحة بدبي وبيانات الزواج والطلاق (شهرياً) من محاكم دبي.</t>
  </si>
</sst>
</file>

<file path=xl/styles.xml><?xml version="1.0" encoding="utf-8"?>
<styleSheet xmlns="http://schemas.openxmlformats.org/spreadsheetml/2006/main">
  <numFmts count="6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د.إ.&quot;\ #,##0_-;&quot;د.إ.&quot;\ #,##0\-"/>
    <numFmt numFmtId="173" formatCode="&quot;د.إ.&quot;\ #,##0_-;[Red]&quot;د.إ.&quot;\ #,##0\-"/>
    <numFmt numFmtId="174" formatCode="&quot;د.إ.&quot;\ #,##0.00_-;&quot;د.إ.&quot;\ #,##0.00\-"/>
    <numFmt numFmtId="175" formatCode="&quot;د.إ.&quot;\ #,##0.00_-;[Red]&quot;د.إ.&quot;\ #,##0.00\-"/>
    <numFmt numFmtId="176" formatCode="_-&quot;د.إ.&quot;\ * #,##0_-;_-&quot;د.إ.&quot;\ * #,##0\-;_-&quot;د.إ.&quot;\ * &quot;-&quot;_-;_-@_-"/>
    <numFmt numFmtId="177" formatCode="_-* #,##0_-;_-* #,##0\-;_-* &quot;-&quot;_-;_-@_-"/>
    <numFmt numFmtId="178" formatCode="_-&quot;د.إ.&quot;\ * #,##0.00_-;_-&quot;د.إ.&quot;\ * #,##0.00\-;_-&quot;د.إ.&quot;\ * &quot;-&quot;??_-;_-@_-"/>
    <numFmt numFmtId="179" formatCode="_-* #,##0.00_-;_-* #,##0.00\-;_-* &quot;-&quot;??_-;_-@_-"/>
    <numFmt numFmtId="180" formatCode="&quot;ر.س.&quot;\ #,##0_-;&quot;ر.س.&quot;\ #,##0\-"/>
    <numFmt numFmtId="181" formatCode="&quot;ر.س.&quot;\ #,##0_-;[Red]&quot;ر.س.&quot;\ #,##0\-"/>
    <numFmt numFmtId="182" formatCode="&quot;ر.س.&quot;\ #,##0.00_-;&quot;ر.س.&quot;\ #,##0.00\-"/>
    <numFmt numFmtId="183" formatCode="&quot;ر.س.&quot;\ #,##0.00_-;[Red]&quot;ر.س.&quot;\ #,##0.00\-"/>
    <numFmt numFmtId="184" formatCode="_-&quot;ر.س.&quot;\ * #,##0_-;_-&quot;ر.س.&quot;\ * #,##0\-;_-&quot;ر.س.&quot;\ * &quot;-&quot;_-;_-@_-"/>
    <numFmt numFmtId="185" formatCode="_-&quot;ر.س.&quot;\ * #,##0.00_-;_-&quot;ر.س.&quot;\ * #,##0.00\-;_-&quot;ر.س.&quot;\ * &quot;-&quot;??_-;_-@_-"/>
    <numFmt numFmtId="186" formatCode="&quot;ر.س.&quot;#,##0_);\(&quot;ر.س.&quot;#,##0\)"/>
    <numFmt numFmtId="187" formatCode="&quot;ر.س.&quot;#,##0_);[Red]\(&quot;ر.س.&quot;#,##0\)"/>
    <numFmt numFmtId="188" formatCode="&quot;ر.س.&quot;#,##0.00_);\(&quot;ر.س.&quot;#,##0.00\)"/>
    <numFmt numFmtId="189" formatCode="&quot;ر.س.&quot;#,##0.00_);[Red]\(&quot;ر.س.&quot;#,##0.00\)"/>
    <numFmt numFmtId="190" formatCode="_(&quot;ر.س.&quot;* #,##0_);_(&quot;ر.س.&quot;* \(#,##0\);_(&quot;ر.س.&quot;* &quot;-&quot;_);_(@_)"/>
    <numFmt numFmtId="191" formatCode="_(&quot;ر.س.&quot;* #,##0.00_);_(&quot;ر.س.&quot;* \(#,##0.00\);_(&quot;ر.س.&quot;* &quot;-&quot;??_);_(@_)"/>
    <numFmt numFmtId="192" formatCode="h:mm\ \ص/\م"/>
    <numFmt numFmtId="193" formatCode="h:mm:ss\ \ص/\م"/>
    <numFmt numFmtId="194" formatCode="#,##0.000"/>
    <numFmt numFmtId="195" formatCode="0.0"/>
    <numFmt numFmtId="196" formatCode="0.0%"/>
    <numFmt numFmtId="197" formatCode="0.000"/>
    <numFmt numFmtId="198" formatCode="###\ \(\2\)"/>
    <numFmt numFmtId="199" formatCode="00000"/>
    <numFmt numFmtId="200" formatCode="#,##0.0"/>
    <numFmt numFmtId="201" formatCode="&quot;نعم&quot;\,\ &quot;نعم&quot;\,\ &quot;لا&quot;"/>
    <numFmt numFmtId="202" formatCode="&quot;True&quot;;&quot;True&quot;;&quot;False&quot;"/>
    <numFmt numFmtId="203" formatCode="&quot;تشغيل&quot;\,\ &quot;تشغيل&quot;\,\ &quot;إيقاف تشغيل&quot;"/>
    <numFmt numFmtId="204" formatCode="[$€-2]\ #,##0.00_);[Red]\([$€-2]\ #,##0.00\)"/>
    <numFmt numFmtId="205" formatCode="0.000%"/>
    <numFmt numFmtId="206" formatCode="0.0000"/>
    <numFmt numFmtId="207" formatCode="0.00000"/>
    <numFmt numFmtId="208" formatCode="0.000000"/>
    <numFmt numFmtId="209" formatCode="#,##0.0000"/>
    <numFmt numFmtId="210" formatCode="#,##0.00000"/>
    <numFmt numFmtId="211" formatCode="0.00000000"/>
    <numFmt numFmtId="212" formatCode="0.0000000"/>
    <numFmt numFmtId="213" formatCode="0.0000%"/>
    <numFmt numFmtId="214" formatCode="0.000000000"/>
    <numFmt numFmtId="215" formatCode="0.0000000000"/>
    <numFmt numFmtId="216" formatCode="0.00000000000"/>
    <numFmt numFmtId="217" formatCode="&quot;Yes&quot;;&quot;Yes&quot;;&quot;No&quot;"/>
    <numFmt numFmtId="218" formatCode="&quot;On&quot;;&quot;On&quot;;&quot;Off&quot;"/>
    <numFmt numFmtId="219" formatCode="#,##0_ ;\-#,##0\ "/>
  </numFmts>
  <fonts count="138">
    <font>
      <sz val="10"/>
      <name val="Arial"/>
      <family val="0"/>
    </font>
    <font>
      <b/>
      <sz val="10"/>
      <name val="Arial"/>
      <family val="2"/>
    </font>
    <font>
      <b/>
      <sz val="13"/>
      <name val="Arial"/>
      <family val="2"/>
    </font>
    <font>
      <sz val="10"/>
      <name val="MS Sans Serif"/>
      <family val="2"/>
    </font>
    <font>
      <sz val="10"/>
      <name val="Arabic Transparent"/>
      <family val="0"/>
    </font>
    <font>
      <sz val="8"/>
      <name val="Arial"/>
      <family val="2"/>
    </font>
    <font>
      <sz val="9"/>
      <name val="Arial"/>
      <family val="2"/>
    </font>
    <font>
      <b/>
      <sz val="9"/>
      <name val="Arial"/>
      <family val="2"/>
    </font>
    <font>
      <b/>
      <u val="single"/>
      <sz val="10"/>
      <name val="Arial"/>
      <family val="2"/>
    </font>
    <font>
      <sz val="8"/>
      <name val="WinSoft Pro"/>
      <family val="2"/>
    </font>
    <font>
      <sz val="10"/>
      <name val="WinSoft Pro"/>
      <family val="2"/>
    </font>
    <font>
      <u val="single"/>
      <sz val="7.5"/>
      <color indexed="36"/>
      <name val="Arial"/>
      <family val="2"/>
    </font>
    <font>
      <u val="single"/>
      <sz val="7.5"/>
      <color indexed="12"/>
      <name val="Arial"/>
      <family val="2"/>
    </font>
    <font>
      <b/>
      <sz val="10"/>
      <name val="WinSoft Pro"/>
      <family val="2"/>
    </font>
    <font>
      <b/>
      <sz val="10"/>
      <color indexed="8"/>
      <name val="WinSoft Pro"/>
      <family val="2"/>
    </font>
    <font>
      <strike/>
      <sz val="10"/>
      <name val="WinSoft Pro"/>
      <family val="2"/>
    </font>
    <font>
      <sz val="10"/>
      <name val="GE SS Text Light"/>
      <family val="1"/>
    </font>
    <font>
      <sz val="8"/>
      <name val="GE SS Text Light"/>
      <family val="1"/>
    </font>
    <font>
      <b/>
      <u val="single"/>
      <sz val="10"/>
      <name val="WinSoft Pro"/>
      <family val="2"/>
    </font>
    <font>
      <b/>
      <sz val="13"/>
      <name val="WinSoft Pro"/>
      <family val="2"/>
    </font>
    <font>
      <sz val="8"/>
      <name val="Myriad Pro"/>
      <family val="2"/>
    </font>
    <font>
      <sz val="11"/>
      <name val="Myriad Pro"/>
      <family val="2"/>
    </font>
    <font>
      <sz val="10"/>
      <color indexed="8"/>
      <name val="WinSoft Pro"/>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8"/>
      <name val="GE SS Text UltraLight"/>
      <family val="1"/>
    </font>
    <font>
      <b/>
      <sz val="10"/>
      <color indexed="63"/>
      <name val="WinSoft Pro"/>
      <family val="2"/>
    </font>
    <font>
      <sz val="10"/>
      <color indexed="63"/>
      <name val="WinSoft Pro"/>
      <family val="2"/>
    </font>
    <font>
      <sz val="13"/>
      <name val="WinSoft Pro"/>
      <family val="2"/>
    </font>
    <font>
      <sz val="13"/>
      <name val="GE SS Text Light"/>
      <family val="1"/>
    </font>
    <font>
      <sz val="13"/>
      <name val="Myriad Pro"/>
      <family val="2"/>
    </font>
    <font>
      <sz val="13"/>
      <name val="Arial"/>
      <family val="2"/>
    </font>
    <font>
      <b/>
      <sz val="13"/>
      <name val="GE SS Text Light"/>
      <family val="1"/>
    </font>
    <font>
      <sz val="13"/>
      <color indexed="8"/>
      <name val="Calibri"/>
      <family val="2"/>
    </font>
    <font>
      <b/>
      <sz val="9"/>
      <name val="Myriad Pro"/>
      <family val="2"/>
    </font>
    <font>
      <b/>
      <sz val="10"/>
      <name val="Myriad Pro"/>
      <family val="2"/>
    </font>
    <font>
      <b/>
      <sz val="11"/>
      <name val="WinSoft Pro"/>
      <family val="2"/>
    </font>
    <font>
      <b/>
      <sz val="9"/>
      <name val="WinSoft Pro"/>
      <family val="2"/>
    </font>
    <font>
      <sz val="9"/>
      <name val="WinSoft Pro"/>
      <family val="2"/>
    </font>
    <font>
      <sz val="11"/>
      <name val="WinSoft Pro"/>
      <family val="2"/>
    </font>
    <font>
      <sz val="9"/>
      <name val="GE SS Text Light"/>
      <family val="1"/>
    </font>
    <font>
      <sz val="9"/>
      <name val="Tahoma"/>
      <family val="2"/>
    </font>
    <font>
      <sz val="10"/>
      <color indexed="8"/>
      <name val="Calibri"/>
      <family val="2"/>
    </font>
    <font>
      <b/>
      <sz val="12"/>
      <name val="WinSoft Pro"/>
      <family val="2"/>
    </font>
    <font>
      <sz val="12"/>
      <name val="WinSoft Pro"/>
      <family val="2"/>
    </font>
    <font>
      <b/>
      <sz val="10"/>
      <color indexed="63"/>
      <name val="Times New Roman"/>
      <family val="1"/>
    </font>
    <font>
      <b/>
      <sz val="11"/>
      <color indexed="8"/>
      <name val="WinSoft Pro"/>
      <family val="2"/>
    </font>
    <font>
      <b/>
      <sz val="11"/>
      <name val="Arial"/>
      <family val="2"/>
    </font>
    <font>
      <sz val="9"/>
      <color indexed="8"/>
      <name val="Calibri"/>
      <family val="2"/>
    </font>
    <font>
      <sz val="8.45"/>
      <color indexed="8"/>
      <name val="WinSoft Pro"/>
      <family val="0"/>
    </font>
    <font>
      <b/>
      <sz val="8"/>
      <color indexed="8"/>
      <name val="WinSoft Pro"/>
      <family val="0"/>
    </font>
    <font>
      <b/>
      <sz val="8"/>
      <color indexed="63"/>
      <name val="WinSoft Pro"/>
      <family val="0"/>
    </font>
    <font>
      <b/>
      <sz val="9.6"/>
      <color indexed="63"/>
      <name val="WinSoft Pro"/>
      <family val="0"/>
    </font>
    <font>
      <b/>
      <sz val="13"/>
      <name val="Dubai"/>
      <family val="2"/>
    </font>
    <font>
      <sz val="13"/>
      <name val="Dubai"/>
      <family val="2"/>
    </font>
    <font>
      <sz val="10"/>
      <name val="Dubai"/>
      <family val="2"/>
    </font>
    <font>
      <b/>
      <sz val="11"/>
      <name val="Dubai"/>
      <family val="2"/>
    </font>
    <font>
      <sz val="11"/>
      <name val="Dubai"/>
      <family val="2"/>
    </font>
    <font>
      <b/>
      <sz val="10"/>
      <name val="Dubai"/>
      <family val="2"/>
    </font>
    <font>
      <sz val="9"/>
      <name val="Dubai"/>
      <family val="2"/>
    </font>
    <font>
      <sz val="10"/>
      <color indexed="10"/>
      <name val="Dubai"/>
      <family val="2"/>
    </font>
    <font>
      <b/>
      <sz val="10"/>
      <color indexed="10"/>
      <name val="Dubai"/>
      <family val="2"/>
    </font>
    <font>
      <b/>
      <sz val="10"/>
      <color indexed="63"/>
      <name val="Dubai"/>
      <family val="2"/>
    </font>
    <font>
      <b/>
      <sz val="10"/>
      <color indexed="8"/>
      <name val="Dubai"/>
      <family val="2"/>
    </font>
    <font>
      <sz val="10"/>
      <color indexed="63"/>
      <name val="Dubai"/>
      <family val="2"/>
    </font>
    <font>
      <b/>
      <sz val="12"/>
      <name val="Dubai"/>
      <family val="2"/>
    </font>
    <font>
      <sz val="12"/>
      <name val="Dubai"/>
      <family val="2"/>
    </font>
    <font>
      <b/>
      <u val="single"/>
      <sz val="12"/>
      <name val="Dubai"/>
      <family val="2"/>
    </font>
    <font>
      <b/>
      <u val="single"/>
      <sz val="10"/>
      <name val="Dubai"/>
      <family val="2"/>
    </font>
    <font>
      <b/>
      <sz val="9"/>
      <name val="Dubai"/>
      <family val="2"/>
    </font>
    <font>
      <sz val="8"/>
      <name val="Dubai"/>
      <family val="2"/>
    </font>
    <font>
      <sz val="10"/>
      <color indexed="8"/>
      <name val="Dubai"/>
      <family val="2"/>
    </font>
    <font>
      <sz val="11"/>
      <color indexed="8"/>
      <name val="Dubai"/>
      <family val="2"/>
    </font>
    <font>
      <sz val="13"/>
      <color indexed="8"/>
      <name val="Dubai"/>
      <family val="2"/>
    </font>
    <font>
      <b/>
      <sz val="12"/>
      <color indexed="8"/>
      <name val="Dubai"/>
      <family val="2"/>
    </font>
    <font>
      <b/>
      <vertAlign val="superscript"/>
      <sz val="12"/>
      <color indexed="8"/>
      <name val="Dubai"/>
      <family val="2"/>
    </font>
    <font>
      <sz val="12"/>
      <color indexed="8"/>
      <name val="Dubai"/>
      <family val="2"/>
    </font>
    <font>
      <sz val="9"/>
      <color indexed="8"/>
      <name val="Dubai"/>
      <family val="2"/>
    </font>
    <font>
      <sz val="8"/>
      <color indexed="8"/>
      <name val="Dubai"/>
      <family val="2"/>
    </font>
    <font>
      <b/>
      <sz val="11"/>
      <color indexed="8"/>
      <name val="Dubai"/>
      <family val="2"/>
    </font>
    <font>
      <b/>
      <sz val="13"/>
      <color indexed="8"/>
      <name val="Dubai"/>
      <family val="2"/>
    </font>
    <font>
      <b/>
      <vertAlign val="superscript"/>
      <sz val="11"/>
      <name val="Dubai"/>
      <family val="2"/>
    </font>
    <font>
      <b/>
      <sz val="8"/>
      <name val="Dubai"/>
      <family val="2"/>
    </font>
    <font>
      <sz val="8"/>
      <color indexed="8"/>
      <name val="WinSoft Pro"/>
      <family val="2"/>
    </font>
    <font>
      <b/>
      <sz val="9"/>
      <color indexed="8"/>
      <name val="Dubai"/>
      <family val="0"/>
    </font>
    <font>
      <sz val="10"/>
      <color indexed="8"/>
      <name val="Arial"/>
      <family val="0"/>
    </font>
    <font>
      <b/>
      <sz val="10"/>
      <color indexed="8"/>
      <name val="Arial"/>
      <family val="0"/>
    </font>
    <font>
      <b/>
      <sz val="12"/>
      <color indexed="8"/>
      <name val="Arial"/>
      <family val="0"/>
    </font>
    <font>
      <sz val="4"/>
      <color indexed="8"/>
      <name val="Arial"/>
      <family val="0"/>
    </font>
    <font>
      <sz val="5.5"/>
      <color indexed="8"/>
      <name val="Arial"/>
      <family val="0"/>
    </font>
    <font>
      <sz val="5.2"/>
      <color indexed="8"/>
      <name val="Arial"/>
      <family val="0"/>
    </font>
    <font>
      <sz val="10"/>
      <color indexed="10"/>
      <name val="WinSoft Pro"/>
      <family val="2"/>
    </font>
    <font>
      <sz val="11"/>
      <color indexed="10"/>
      <name val="WinSoft Pro"/>
      <family val="2"/>
    </font>
    <font>
      <sz val="10"/>
      <color indexed="10"/>
      <name val="Arial"/>
      <family val="2"/>
    </font>
    <font>
      <sz val="11"/>
      <color indexed="10"/>
      <name val="Dubai"/>
      <family val="2"/>
    </font>
    <font>
      <sz val="10"/>
      <color indexed="30"/>
      <name val="Dubai"/>
      <family val="2"/>
    </font>
    <font>
      <sz val="10"/>
      <color indexed="30"/>
      <name val="WinSoft Pro"/>
      <family val="2"/>
    </font>
    <font>
      <sz val="10"/>
      <color indexed="30"/>
      <name val="Arial"/>
      <family val="2"/>
    </font>
    <font>
      <b/>
      <sz val="16"/>
      <color indexed="8"/>
      <name val="Dubai"/>
      <family val="2"/>
    </font>
    <font>
      <sz val="14"/>
      <color indexed="8"/>
      <name val="Dubai"/>
      <family val="2"/>
    </font>
    <font>
      <sz val="11"/>
      <name val="Calibri"/>
      <family val="0"/>
    </font>
    <font>
      <b/>
      <sz val="10.5"/>
      <color indexed="8"/>
      <name val="Dubai"/>
      <family val="0"/>
    </font>
    <font>
      <b/>
      <sz val="4.5"/>
      <color indexed="8"/>
      <name val="Arial"/>
      <family val="0"/>
    </font>
    <font>
      <b/>
      <sz val="5.5"/>
      <color indexed="8"/>
      <name val="Arial"/>
      <family val="0"/>
    </font>
    <font>
      <b/>
      <sz val="10"/>
      <color indexed="8"/>
      <name val="Calibri"/>
      <family val="0"/>
    </font>
    <font>
      <b/>
      <sz val="12"/>
      <color indexed="8"/>
      <name val="WinSoft Pro"/>
      <family val="0"/>
    </font>
    <font>
      <sz val="10"/>
      <color rgb="FFFF0000"/>
      <name val="WinSoft Pro"/>
      <family val="2"/>
    </font>
    <font>
      <sz val="11"/>
      <color rgb="FFFF0000"/>
      <name val="WinSoft Pro"/>
      <family val="2"/>
    </font>
    <font>
      <sz val="10"/>
      <color rgb="FFFF0000"/>
      <name val="Arial"/>
      <family val="2"/>
    </font>
    <font>
      <sz val="10"/>
      <color rgb="FFFF0000"/>
      <name val="Dubai"/>
      <family val="2"/>
    </font>
    <font>
      <sz val="11"/>
      <color rgb="FFFF0000"/>
      <name val="Dubai"/>
      <family val="2"/>
    </font>
    <font>
      <b/>
      <sz val="12"/>
      <color theme="1"/>
      <name val="Dubai"/>
      <family val="2"/>
    </font>
    <font>
      <b/>
      <sz val="11"/>
      <color rgb="FF000000"/>
      <name val="Dubai"/>
      <family val="2"/>
    </font>
    <font>
      <sz val="9"/>
      <color theme="1"/>
      <name val="Dubai"/>
      <family val="2"/>
    </font>
    <font>
      <b/>
      <sz val="11"/>
      <color theme="1"/>
      <name val="Dubai"/>
      <family val="2"/>
    </font>
    <font>
      <sz val="11"/>
      <color theme="1"/>
      <name val="Dubai"/>
      <family val="2"/>
    </font>
    <font>
      <sz val="10"/>
      <color rgb="FF0070C0"/>
      <name val="Dubai"/>
      <family val="2"/>
    </font>
    <font>
      <sz val="10"/>
      <color rgb="FF0070C0"/>
      <name val="WinSoft Pro"/>
      <family val="2"/>
    </font>
    <font>
      <sz val="10"/>
      <color rgb="FF0070C0"/>
      <name val="Arial"/>
      <family val="2"/>
    </font>
    <font>
      <b/>
      <sz val="16"/>
      <color rgb="FF000000"/>
      <name val="Dubai"/>
      <family val="2"/>
    </font>
    <font>
      <sz val="13"/>
      <color rgb="FF000000"/>
      <name val="Dubai"/>
      <family val="2"/>
    </font>
    <font>
      <sz val="12"/>
      <color rgb="FF000000"/>
      <name val="Dubai"/>
      <family val="2"/>
    </font>
    <font>
      <sz val="14"/>
      <color rgb="FF000000"/>
      <name val="Duba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darkGray">
        <fgColor indexed="9"/>
        <bgColor indexed="22"/>
      </patternFill>
    </fill>
    <fill>
      <patternFill patternType="solid">
        <fgColor theme="0"/>
        <bgColor indexed="64"/>
      </patternFill>
    </fill>
    <fill>
      <patternFill patternType="solid">
        <fgColor theme="0" tint="-0.04997999966144562"/>
        <bgColor indexed="64"/>
      </patternFill>
    </fill>
    <fill>
      <patternFill patternType="darkGray">
        <fgColor indexed="9"/>
        <bgColor theme="0" tint="-0.04997999966144562"/>
      </patternFill>
    </fill>
    <fill>
      <patternFill patternType="solid">
        <fgColor theme="0"/>
        <bgColor indexed="64"/>
      </patternFill>
    </fill>
    <fill>
      <patternFill patternType="darkGray">
        <fgColor theme="0"/>
        <bgColor theme="0" tint="-0.149959996342659"/>
      </patternFill>
    </fill>
    <fill>
      <patternFill patternType="darkGray">
        <fgColor indexed="9"/>
        <bgColor theme="0"/>
      </patternFill>
    </fill>
    <fill>
      <patternFill patternType="solid">
        <fgColor theme="0" tint="-0.04997999966144562"/>
        <bgColor indexed="64"/>
      </patternFill>
    </fill>
    <fill>
      <patternFill patternType="solid">
        <fgColor indexed="13"/>
        <bgColor indexed="64"/>
      </patternFill>
    </fill>
    <fill>
      <patternFill patternType="solid">
        <fgColor rgb="FFFFFF00"/>
        <bgColor indexed="64"/>
      </patternFill>
    </fill>
    <fill>
      <patternFill patternType="darkGray">
        <fgColor indexed="9"/>
        <bgColor theme="0" tint="-0.4999699890613556"/>
      </patternFill>
    </fill>
    <fill>
      <patternFill patternType="darkGray">
        <fgColor indexed="9"/>
        <bgColor theme="0" tint="-0.1499900072813034"/>
      </patternFill>
    </fill>
  </fills>
  <borders count="3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medium"/>
      <top>
        <color indexed="63"/>
      </top>
      <bottom>
        <color indexed="63"/>
      </bottom>
    </border>
    <border>
      <left style="hair"/>
      <right>
        <color indexed="63"/>
      </right>
      <top>
        <color indexed="63"/>
      </top>
      <bottom style="hair"/>
    </border>
    <border>
      <left>
        <color indexed="63"/>
      </left>
      <right>
        <color indexed="63"/>
      </right>
      <top style="medium"/>
      <bottom>
        <color indexed="63"/>
      </bottom>
    </border>
    <border>
      <left>
        <color indexed="63"/>
      </left>
      <right style="medium"/>
      <top style="medium"/>
      <bottom>
        <color indexed="63"/>
      </bottom>
    </border>
    <border>
      <left style="medium">
        <color indexed="8"/>
      </left>
      <right style="medium">
        <color indexed="8"/>
      </right>
      <top style="medium">
        <color indexed="8"/>
      </top>
      <bottom style="medium">
        <color indexed="8"/>
      </bottom>
    </border>
    <border>
      <left style="hair"/>
      <right style="hair"/>
      <top>
        <color indexed="63"/>
      </top>
      <bottom style="hair"/>
    </border>
    <border>
      <left style="hair"/>
      <right style="hair"/>
      <top>
        <color indexed="63"/>
      </top>
      <bottom>
        <color indexed="63"/>
      </bottom>
    </border>
    <border>
      <left style="hair"/>
      <right>
        <color indexed="63"/>
      </right>
      <top>
        <color indexed="63"/>
      </top>
      <bottom>
        <color indexed="63"/>
      </bottom>
    </border>
    <border>
      <left style="hair"/>
      <right>
        <color indexed="63"/>
      </right>
      <top style="hair"/>
      <bottom>
        <color indexed="63"/>
      </bottom>
    </border>
    <border>
      <left>
        <color indexed="63"/>
      </left>
      <right>
        <color indexed="63"/>
      </right>
      <top style="hair"/>
      <bottom style="hair"/>
    </border>
    <border>
      <left>
        <color indexed="63"/>
      </left>
      <right>
        <color indexed="63"/>
      </right>
      <top style="hair"/>
      <bottom>
        <color indexed="63"/>
      </bottom>
    </border>
    <border>
      <left>
        <color indexed="63"/>
      </left>
      <right>
        <color indexed="63"/>
      </right>
      <top>
        <color indexed="63"/>
      </top>
      <bottom style="hair"/>
    </border>
    <border>
      <left style="hair"/>
      <right style="hair"/>
      <top style="hair"/>
      <bottom style="hair"/>
    </border>
    <border>
      <left style="hair"/>
      <right>
        <color indexed="63"/>
      </right>
      <top style="hair"/>
      <bottom style="hair"/>
    </border>
    <border>
      <left>
        <color indexed="63"/>
      </left>
      <right style="hair"/>
      <top style="hair"/>
      <bottom>
        <color indexed="63"/>
      </bottom>
    </border>
    <border>
      <left style="hair"/>
      <right style="hair"/>
      <top style="hair"/>
      <bottom>
        <color indexed="63"/>
      </bottom>
    </border>
    <border>
      <left>
        <color indexed="63"/>
      </left>
      <right style="hair"/>
      <top>
        <color indexed="63"/>
      </top>
      <bottom style="hair"/>
    </border>
    <border>
      <left style="medium"/>
      <right>
        <color indexed="63"/>
      </right>
      <top style="medium"/>
      <bottom>
        <color indexed="63"/>
      </bottom>
    </border>
    <border>
      <left style="medium"/>
      <right>
        <color indexed="63"/>
      </right>
      <top>
        <color indexed="63"/>
      </top>
      <bottom>
        <color indexed="63"/>
      </bottom>
    </border>
    <border>
      <left>
        <color indexed="63"/>
      </left>
      <right style="hair"/>
      <top style="hair"/>
      <bottom style="hair"/>
    </border>
    <border>
      <left>
        <color indexed="63"/>
      </left>
      <right style="hair"/>
      <top>
        <color indexed="63"/>
      </top>
      <bottom>
        <color indexed="63"/>
      </bottom>
    </border>
    <border diagonalDown="1">
      <left style="hair"/>
      <right>
        <color indexed="63"/>
      </right>
      <top style="hair"/>
      <bottom>
        <color indexed="63"/>
      </bottom>
      <diagonal style="hair">
        <color theme="0" tint="-0.3499799966812134"/>
      </diagonal>
    </border>
    <border diagonalDown="1">
      <left style="hair"/>
      <right>
        <color indexed="63"/>
      </right>
      <top>
        <color indexed="63"/>
      </top>
      <bottom>
        <color indexed="63"/>
      </bottom>
      <diagonal style="hair">
        <color theme="0" tint="-0.3499799966812134"/>
      </diagonal>
    </border>
    <border diagonalDown="1">
      <left style="hair"/>
      <right>
        <color indexed="63"/>
      </right>
      <top>
        <color indexed="63"/>
      </top>
      <bottom style="hair"/>
      <diagonal style="hair">
        <color theme="0" tint="-0.3499799966812134"/>
      </diagonal>
    </border>
    <border diagonalUp="1">
      <left>
        <color indexed="63"/>
      </left>
      <right style="hair"/>
      <top style="hair"/>
      <bottom>
        <color indexed="63"/>
      </bottom>
      <diagonal style="hair">
        <color theme="0" tint="-0.24993999302387238"/>
      </diagonal>
    </border>
    <border diagonalUp="1">
      <left>
        <color indexed="63"/>
      </left>
      <right style="hair"/>
      <top>
        <color indexed="63"/>
      </top>
      <bottom>
        <color indexed="63"/>
      </bottom>
      <diagonal style="hair">
        <color theme="0" tint="-0.24993999302387238"/>
      </diagonal>
    </border>
    <border diagonalUp="1">
      <left>
        <color indexed="63"/>
      </left>
      <right style="hair"/>
      <top>
        <color indexed="63"/>
      </top>
      <bottom style="hair"/>
      <diagonal style="hair">
        <color theme="0" tint="-0.24993999302387238"/>
      </diagonal>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3" borderId="0" applyNumberFormat="0" applyBorder="0" applyAlignment="0" applyProtection="0"/>
    <xf numFmtId="0" fontId="26" fillId="20" borderId="1" applyNumberFormat="0" applyAlignment="0" applyProtection="0"/>
    <xf numFmtId="0" fontId="27" fillId="21"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8" fillId="0" borderId="0" applyNumberFormat="0" applyFill="0" applyBorder="0" applyAlignment="0" applyProtection="0"/>
    <xf numFmtId="0" fontId="11" fillId="0" borderId="0" applyNumberFormat="0" applyFill="0" applyBorder="0" applyAlignment="0" applyProtection="0"/>
    <xf numFmtId="0" fontId="29" fillId="4"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12" fillId="0" borderId="0" applyNumberFormat="0" applyFill="0" applyBorder="0" applyAlignment="0" applyProtection="0"/>
    <xf numFmtId="0" fontId="33" fillId="7" borderId="1" applyNumberFormat="0" applyAlignment="0" applyProtection="0"/>
    <xf numFmtId="0" fontId="34" fillId="0" borderId="6" applyNumberFormat="0" applyFill="0" applyAlignment="0" applyProtection="0"/>
    <xf numFmtId="0" fontId="4" fillId="0" borderId="0" applyNumberFormat="0">
      <alignment horizontal="right"/>
      <protection/>
    </xf>
    <xf numFmtId="0" fontId="35" fillId="22" borderId="0" applyNumberFormat="0" applyBorder="0" applyAlignment="0" applyProtection="0"/>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vertical="top"/>
      <protection/>
    </xf>
    <xf numFmtId="0" fontId="23" fillId="0" borderId="0">
      <alignment/>
      <protection/>
    </xf>
    <xf numFmtId="0" fontId="23" fillId="0" borderId="0">
      <alignment/>
      <protection/>
    </xf>
    <xf numFmtId="0" fontId="0" fillId="23" borderId="7" applyNumberFormat="0" applyFont="0" applyAlignment="0" applyProtection="0"/>
    <xf numFmtId="0" fontId="36" fillId="20"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84" fontId="0" fillId="0" borderId="0" applyFont="0" applyFill="0" applyBorder="0" applyAlignment="0" applyProtection="0"/>
    <xf numFmtId="185" fontId="0" fillId="0" borderId="0" applyFont="0" applyFill="0" applyBorder="0" applyAlignment="0" applyProtection="0"/>
  </cellStyleXfs>
  <cellXfs count="775">
    <xf numFmtId="0" fontId="0" fillId="0" borderId="0" xfId="0" applyAlignment="1">
      <alignment/>
    </xf>
    <xf numFmtId="0" fontId="0" fillId="0" borderId="0" xfId="0" applyAlignment="1">
      <alignment vertical="top"/>
    </xf>
    <xf numFmtId="0" fontId="0" fillId="0" borderId="0" xfId="0" applyAlignment="1">
      <alignment vertical="center"/>
    </xf>
    <xf numFmtId="0" fontId="2" fillId="0" borderId="0" xfId="0" applyFont="1" applyAlignment="1">
      <alignment vertical="center"/>
    </xf>
    <xf numFmtId="0" fontId="1" fillId="0" borderId="0" xfId="0" applyFont="1" applyAlignment="1">
      <alignment vertical="center"/>
    </xf>
    <xf numFmtId="0" fontId="0" fillId="0" borderId="0" xfId="0" applyFont="1" applyAlignment="1">
      <alignment vertical="center"/>
    </xf>
    <xf numFmtId="0" fontId="0" fillId="0" borderId="0" xfId="0" applyFont="1" applyAlignment="1">
      <alignment/>
    </xf>
    <xf numFmtId="0" fontId="6" fillId="0" borderId="0" xfId="0" applyFont="1" applyAlignment="1">
      <alignment vertical="center"/>
    </xf>
    <xf numFmtId="0" fontId="7" fillId="0" borderId="0" xfId="0" applyFont="1" applyAlignment="1">
      <alignment vertical="center"/>
    </xf>
    <xf numFmtId="0" fontId="0" fillId="0" borderId="0" xfId="59" applyFont="1">
      <alignment/>
      <protection/>
    </xf>
    <xf numFmtId="0" fontId="0" fillId="0" borderId="0" xfId="0" applyFont="1" applyBorder="1" applyAlignment="1">
      <alignment/>
    </xf>
    <xf numFmtId="0" fontId="7" fillId="0" borderId="0" xfId="0" applyFont="1" applyBorder="1" applyAlignment="1">
      <alignment vertical="center"/>
    </xf>
    <xf numFmtId="0" fontId="6" fillId="0" borderId="0" xfId="0" applyFont="1" applyBorder="1" applyAlignment="1">
      <alignment vertical="center"/>
    </xf>
    <xf numFmtId="2" fontId="0" fillId="0" borderId="0" xfId="59" applyNumberFormat="1" applyFont="1" applyAlignment="1">
      <alignment horizontal="center"/>
      <protection/>
    </xf>
    <xf numFmtId="0" fontId="16" fillId="0" borderId="0" xfId="0" applyFont="1" applyAlignment="1">
      <alignment/>
    </xf>
    <xf numFmtId="0" fontId="16" fillId="0" borderId="0" xfId="0" applyFont="1" applyAlignment="1">
      <alignment vertical="center"/>
    </xf>
    <xf numFmtId="0" fontId="17" fillId="0" borderId="0" xfId="0" applyFont="1" applyAlignment="1">
      <alignment vertical="center"/>
    </xf>
    <xf numFmtId="0" fontId="20" fillId="0" borderId="0" xfId="0" applyFont="1" applyAlignment="1">
      <alignment/>
    </xf>
    <xf numFmtId="0" fontId="21" fillId="0" borderId="0" xfId="0" applyFont="1" applyAlignment="1">
      <alignment vertical="center"/>
    </xf>
    <xf numFmtId="0" fontId="10" fillId="0" borderId="0" xfId="0" applyFont="1" applyAlignment="1">
      <alignment/>
    </xf>
    <xf numFmtId="0" fontId="13" fillId="0" borderId="0" xfId="0" applyFont="1" applyAlignment="1">
      <alignment horizontal="centerContinuous" vertical="center"/>
    </xf>
    <xf numFmtId="0" fontId="10" fillId="0" borderId="0" xfId="0" applyFont="1" applyAlignment="1">
      <alignment vertical="top"/>
    </xf>
    <xf numFmtId="0" fontId="9" fillId="0" borderId="0" xfId="0" applyFont="1" applyAlignment="1">
      <alignment/>
    </xf>
    <xf numFmtId="0" fontId="9" fillId="0" borderId="0" xfId="0" applyFont="1" applyAlignment="1">
      <alignment horizontal="left" vertical="center"/>
    </xf>
    <xf numFmtId="0" fontId="9" fillId="0" borderId="0" xfId="0" applyFont="1" applyAlignment="1">
      <alignment vertical="center"/>
    </xf>
    <xf numFmtId="0" fontId="10" fillId="0" borderId="0" xfId="59" applyFont="1">
      <alignment/>
      <protection/>
    </xf>
    <xf numFmtId="0" fontId="13" fillId="0" borderId="0" xfId="0" applyFont="1" applyBorder="1" applyAlignment="1">
      <alignment horizontal="center" vertical="center"/>
    </xf>
    <xf numFmtId="1" fontId="10" fillId="0" borderId="0" xfId="59" applyNumberFormat="1" applyFont="1">
      <alignment/>
      <protection/>
    </xf>
    <xf numFmtId="3" fontId="10" fillId="0" borderId="0" xfId="59" applyNumberFormat="1" applyFont="1">
      <alignment/>
      <protection/>
    </xf>
    <xf numFmtId="179" fontId="10" fillId="0" borderId="0" xfId="42" applyFont="1" applyAlignment="1">
      <alignment/>
    </xf>
    <xf numFmtId="2" fontId="10" fillId="0" borderId="0" xfId="59" applyNumberFormat="1" applyFont="1" applyAlignment="1">
      <alignment horizontal="center"/>
      <protection/>
    </xf>
    <xf numFmtId="197" fontId="10" fillId="0" borderId="0" xfId="59" applyNumberFormat="1" applyFont="1" applyAlignment="1">
      <alignment horizontal="center"/>
      <protection/>
    </xf>
    <xf numFmtId="1" fontId="10" fillId="0" borderId="0" xfId="59" applyNumberFormat="1" applyFont="1" applyBorder="1" applyAlignment="1">
      <alignment horizontal="center"/>
      <protection/>
    </xf>
    <xf numFmtId="1" fontId="10" fillId="0" borderId="10" xfId="59" applyNumberFormat="1" applyFont="1" applyBorder="1" applyAlignment="1">
      <alignment horizontal="center"/>
      <protection/>
    </xf>
    <xf numFmtId="0" fontId="10" fillId="0" borderId="0" xfId="59" applyFont="1" applyBorder="1" applyAlignment="1">
      <alignment horizontal="center"/>
      <protection/>
    </xf>
    <xf numFmtId="0" fontId="10" fillId="0" borderId="10" xfId="59" applyFont="1" applyBorder="1" applyAlignment="1">
      <alignment horizontal="center"/>
      <protection/>
    </xf>
    <xf numFmtId="3" fontId="10" fillId="0" borderId="0" xfId="59" applyNumberFormat="1" applyFont="1" applyBorder="1" applyAlignment="1">
      <alignment horizontal="center"/>
      <protection/>
    </xf>
    <xf numFmtId="0" fontId="10" fillId="0" borderId="0" xfId="59" applyFont="1" applyBorder="1">
      <alignment/>
      <protection/>
    </xf>
    <xf numFmtId="0" fontId="10" fillId="0" borderId="0" xfId="0" applyFont="1" applyAlignment="1">
      <alignment vertical="center"/>
    </xf>
    <xf numFmtId="0" fontId="10" fillId="0" borderId="0" xfId="0" applyFont="1" applyBorder="1" applyAlignment="1">
      <alignment vertical="center"/>
    </xf>
    <xf numFmtId="0" fontId="13" fillId="0" borderId="0" xfId="0" applyFont="1" applyBorder="1" applyAlignment="1">
      <alignment horizontal="left" vertical="center"/>
    </xf>
    <xf numFmtId="0" fontId="13" fillId="0" borderId="0" xfId="0" applyFont="1" applyBorder="1" applyAlignment="1">
      <alignment vertical="center"/>
    </xf>
    <xf numFmtId="0" fontId="10" fillId="0" borderId="0" xfId="0" applyFont="1" applyAlignment="1">
      <alignment horizontal="left" vertical="center"/>
    </xf>
    <xf numFmtId="0" fontId="13" fillId="0" borderId="0" xfId="0" applyFont="1" applyAlignment="1">
      <alignment vertical="center"/>
    </xf>
    <xf numFmtId="3" fontId="10" fillId="0" borderId="0" xfId="0" applyNumberFormat="1" applyFont="1" applyAlignment="1">
      <alignment vertical="center"/>
    </xf>
    <xf numFmtId="0" fontId="10" fillId="0" borderId="0" xfId="0" applyFont="1" applyAlignment="1">
      <alignment horizontal="center" vertical="center"/>
    </xf>
    <xf numFmtId="0" fontId="13" fillId="0" borderId="0" xfId="0" applyFont="1" applyAlignment="1">
      <alignment horizontal="center" vertical="center"/>
    </xf>
    <xf numFmtId="3" fontId="10" fillId="0" borderId="0" xfId="0" applyNumberFormat="1" applyFont="1" applyAlignment="1">
      <alignment/>
    </xf>
    <xf numFmtId="49" fontId="10" fillId="0" borderId="0" xfId="59" applyNumberFormat="1" applyFont="1" applyAlignment="1">
      <alignment horizontal="center"/>
      <protection/>
    </xf>
    <xf numFmtId="0" fontId="10" fillId="0" borderId="0" xfId="59" applyFont="1" applyAlignment="1">
      <alignment horizontal="center"/>
      <protection/>
    </xf>
    <xf numFmtId="0" fontId="41" fillId="0" borderId="0" xfId="0" applyFont="1" applyBorder="1" applyAlignment="1">
      <alignment horizontal="right" readingOrder="1"/>
    </xf>
    <xf numFmtId="0" fontId="13" fillId="24" borderId="11" xfId="0" applyFont="1" applyFill="1" applyBorder="1" applyAlignment="1">
      <alignment horizontal="center" vertical="center"/>
    </xf>
    <xf numFmtId="49" fontId="10" fillId="0" borderId="12" xfId="59" applyNumberFormat="1" applyFont="1" applyBorder="1" applyAlignment="1">
      <alignment horizontal="center"/>
      <protection/>
    </xf>
    <xf numFmtId="49" fontId="10" fillId="0" borderId="0" xfId="59" applyNumberFormat="1" applyFont="1" applyBorder="1" applyAlignment="1">
      <alignment horizontal="center"/>
      <protection/>
    </xf>
    <xf numFmtId="0" fontId="10" fillId="0" borderId="0" xfId="59" applyFont="1" applyAlignment="1">
      <alignment wrapText="1"/>
      <protection/>
    </xf>
    <xf numFmtId="0" fontId="13" fillId="0" borderId="0" xfId="0" applyFont="1" applyAlignment="1">
      <alignment horizontal="center" vertical="center" wrapText="1"/>
    </xf>
    <xf numFmtId="49" fontId="10" fillId="0" borderId="13" xfId="59" applyNumberFormat="1" applyFont="1" applyBorder="1" applyAlignment="1">
      <alignment horizontal="center"/>
      <protection/>
    </xf>
    <xf numFmtId="49" fontId="10" fillId="0" borderId="10" xfId="59" applyNumberFormat="1" applyFont="1" applyBorder="1" applyAlignment="1">
      <alignment horizontal="center"/>
      <protection/>
    </xf>
    <xf numFmtId="0" fontId="42" fillId="0" borderId="0" xfId="0" applyNumberFormat="1" applyFont="1" applyBorder="1" applyAlignment="1">
      <alignment horizontal="right" readingOrder="1"/>
    </xf>
    <xf numFmtId="3" fontId="42" fillId="0" borderId="14" xfId="0" applyNumberFormat="1" applyFont="1" applyBorder="1" applyAlignment="1">
      <alignment horizontal="right" readingOrder="2"/>
    </xf>
    <xf numFmtId="0" fontId="42" fillId="0" borderId="0" xfId="0" applyNumberFormat="1" applyFont="1" applyBorder="1" applyAlignment="1">
      <alignment horizontal="right" readingOrder="2"/>
    </xf>
    <xf numFmtId="0" fontId="10" fillId="0" borderId="0" xfId="0" applyNumberFormat="1" applyFont="1" applyBorder="1" applyAlignment="1">
      <alignment horizontal="right" vertical="center" indent="1"/>
    </xf>
    <xf numFmtId="0" fontId="18" fillId="0" borderId="0" xfId="0" applyFont="1" applyBorder="1" applyAlignment="1">
      <alignment horizontal="left" vertical="center"/>
    </xf>
    <xf numFmtId="0" fontId="19" fillId="0" borderId="0" xfId="0" applyFont="1" applyAlignment="1">
      <alignment horizontal="centerContinuous" vertical="center"/>
    </xf>
    <xf numFmtId="0" fontId="43" fillId="0" borderId="0" xfId="0" applyFont="1" applyAlignment="1">
      <alignment/>
    </xf>
    <xf numFmtId="0" fontId="44" fillId="0" borderId="0" xfId="0" applyFont="1" applyAlignment="1">
      <alignment/>
    </xf>
    <xf numFmtId="0" fontId="13" fillId="24" borderId="15" xfId="0" applyFont="1" applyFill="1" applyBorder="1" applyAlignment="1">
      <alignment horizontal="center" vertical="top"/>
    </xf>
    <xf numFmtId="0" fontId="13" fillId="24" borderId="0" xfId="0" applyFont="1" applyFill="1" applyAlignment="1">
      <alignment horizontal="center" vertical="center"/>
    </xf>
    <xf numFmtId="3" fontId="10" fillId="24" borderId="0" xfId="0" applyNumberFormat="1" applyFont="1" applyFill="1" applyAlignment="1">
      <alignment horizontal="right" vertical="center" indent="7"/>
    </xf>
    <xf numFmtId="3" fontId="13" fillId="24" borderId="0" xfId="0" applyNumberFormat="1" applyFont="1" applyFill="1" applyAlignment="1">
      <alignment horizontal="right" vertical="center" indent="7"/>
    </xf>
    <xf numFmtId="0" fontId="43" fillId="0" borderId="0" xfId="0" applyFont="1" applyAlignment="1">
      <alignment vertical="center"/>
    </xf>
    <xf numFmtId="0" fontId="44" fillId="0" borderId="0" xfId="0" applyFont="1" applyAlignment="1">
      <alignment vertical="center"/>
    </xf>
    <xf numFmtId="0" fontId="19" fillId="0" borderId="0" xfId="0" applyFont="1" applyAlignment="1">
      <alignment horizontal="center" vertical="center"/>
    </xf>
    <xf numFmtId="0" fontId="45" fillId="0" borderId="0" xfId="0" applyFont="1" applyAlignment="1">
      <alignment vertical="center"/>
    </xf>
    <xf numFmtId="0" fontId="13" fillId="24" borderId="16" xfId="0" applyFont="1" applyFill="1" applyBorder="1" applyAlignment="1">
      <alignment horizontal="center"/>
    </xf>
    <xf numFmtId="0" fontId="13" fillId="24" borderId="17" xfId="0" applyFont="1" applyFill="1" applyBorder="1" applyAlignment="1">
      <alignment horizontal="center" vertical="center"/>
    </xf>
    <xf numFmtId="0" fontId="13" fillId="24" borderId="18" xfId="0" applyFont="1" applyFill="1" applyBorder="1" applyAlignment="1">
      <alignment horizontal="right" vertical="center"/>
    </xf>
    <xf numFmtId="0" fontId="19" fillId="0" borderId="0" xfId="0" applyFont="1" applyAlignment="1">
      <alignment horizontal="center" vertical="center" readingOrder="1"/>
    </xf>
    <xf numFmtId="49" fontId="19" fillId="0" borderId="0" xfId="0" applyNumberFormat="1" applyFont="1" applyAlignment="1">
      <alignment horizontal="centerContinuous" vertical="center"/>
    </xf>
    <xf numFmtId="0" fontId="19" fillId="0" borderId="0" xfId="0" applyFont="1" applyAlignment="1">
      <alignment/>
    </xf>
    <xf numFmtId="0" fontId="47" fillId="0" borderId="0" xfId="0" applyFont="1" applyAlignment="1">
      <alignment/>
    </xf>
    <xf numFmtId="0" fontId="2" fillId="0" borderId="0" xfId="0" applyFont="1" applyAlignment="1">
      <alignment/>
    </xf>
    <xf numFmtId="0" fontId="46" fillId="0" borderId="0" xfId="0" applyFont="1" applyAlignment="1">
      <alignment vertical="center"/>
    </xf>
    <xf numFmtId="0" fontId="10" fillId="24" borderId="18" xfId="0" applyFont="1" applyFill="1" applyBorder="1" applyAlignment="1">
      <alignment vertical="center"/>
    </xf>
    <xf numFmtId="0" fontId="23" fillId="0" borderId="0" xfId="63">
      <alignment/>
      <protection/>
    </xf>
    <xf numFmtId="0" fontId="13" fillId="24" borderId="11" xfId="0" applyFont="1" applyFill="1" applyBorder="1" applyAlignment="1">
      <alignment horizontal="left" vertical="center" indent="1"/>
    </xf>
    <xf numFmtId="0" fontId="23" fillId="0" borderId="0" xfId="63" applyAlignment="1">
      <alignment horizontal="right" vertical="center" indent="5"/>
      <protection/>
    </xf>
    <xf numFmtId="197" fontId="17" fillId="0" borderId="0" xfId="0" applyNumberFormat="1" applyFont="1" applyAlignment="1">
      <alignment horizontal="left" vertical="center" wrapText="1" readingOrder="1"/>
    </xf>
    <xf numFmtId="0" fontId="48" fillId="0" borderId="0" xfId="63" applyFont="1">
      <alignment/>
      <protection/>
    </xf>
    <xf numFmtId="0" fontId="49" fillId="0" borderId="0" xfId="0" applyFont="1" applyAlignment="1">
      <alignment vertical="center"/>
    </xf>
    <xf numFmtId="0" fontId="50" fillId="0" borderId="0" xfId="0" applyFont="1" applyAlignment="1">
      <alignment vertical="center"/>
    </xf>
    <xf numFmtId="0" fontId="23" fillId="0" borderId="0" xfId="64">
      <alignment/>
      <protection/>
    </xf>
    <xf numFmtId="0" fontId="23" fillId="0" borderId="0" xfId="64" applyAlignment="1">
      <alignment vertical="center"/>
      <protection/>
    </xf>
    <xf numFmtId="0" fontId="52" fillId="0" borderId="0" xfId="0" applyFont="1" applyAlignment="1">
      <alignment vertical="center"/>
    </xf>
    <xf numFmtId="0" fontId="53" fillId="0" borderId="0" xfId="0" applyFont="1" applyAlignment="1">
      <alignment vertical="center"/>
    </xf>
    <xf numFmtId="0" fontId="53" fillId="0" borderId="0" xfId="0" applyFont="1" applyAlignment="1">
      <alignment horizontal="left" vertical="center"/>
    </xf>
    <xf numFmtId="0" fontId="55" fillId="0" borderId="0" xfId="0" applyFont="1" applyAlignment="1">
      <alignment vertical="center"/>
    </xf>
    <xf numFmtId="0" fontId="57" fillId="0" borderId="0" xfId="64" applyFont="1">
      <alignment/>
      <protection/>
    </xf>
    <xf numFmtId="3" fontId="10" fillId="0" borderId="0" xfId="0" applyNumberFormat="1" applyFont="1" applyFill="1" applyAlignment="1">
      <alignment/>
    </xf>
    <xf numFmtId="0" fontId="10" fillId="0" borderId="0" xfId="0" applyFont="1" applyFill="1" applyAlignment="1">
      <alignment/>
    </xf>
    <xf numFmtId="0" fontId="0" fillId="0" borderId="0" xfId="0" applyFont="1" applyFill="1" applyAlignment="1">
      <alignment/>
    </xf>
    <xf numFmtId="0" fontId="10" fillId="25" borderId="0" xfId="0" applyFont="1" applyFill="1" applyAlignment="1">
      <alignment vertical="center"/>
    </xf>
    <xf numFmtId="0" fontId="0" fillId="25" borderId="0" xfId="0" applyFont="1" applyFill="1" applyAlignment="1">
      <alignment vertical="center"/>
    </xf>
    <xf numFmtId="0" fontId="0" fillId="0" borderId="0" xfId="0" applyBorder="1" applyAlignment="1">
      <alignment/>
    </xf>
    <xf numFmtId="0" fontId="60" fillId="0" borderId="0" xfId="0" applyFont="1" applyBorder="1" applyAlignment="1">
      <alignment horizontal="center" readingOrder="1"/>
    </xf>
    <xf numFmtId="194" fontId="10" fillId="0" borderId="0" xfId="59" applyNumberFormat="1" applyFont="1">
      <alignment/>
      <protection/>
    </xf>
    <xf numFmtId="0" fontId="59" fillId="0" borderId="0" xfId="0" applyNumberFormat="1" applyFont="1" applyBorder="1" applyAlignment="1">
      <alignment horizontal="right" vertical="center" indent="2"/>
    </xf>
    <xf numFmtId="0" fontId="59" fillId="24" borderId="0" xfId="0" applyNumberFormat="1" applyFont="1" applyFill="1" applyAlignment="1">
      <alignment horizontal="right" vertical="center" indent="2"/>
    </xf>
    <xf numFmtId="0" fontId="58" fillId="24" borderId="0" xfId="0" applyNumberFormat="1" applyFont="1" applyFill="1" applyAlignment="1">
      <alignment horizontal="right" vertical="center" indent="2"/>
    </xf>
    <xf numFmtId="0" fontId="59" fillId="0" borderId="0" xfId="0" applyNumberFormat="1" applyFont="1" applyAlignment="1">
      <alignment horizontal="right" vertical="center" indent="2"/>
    </xf>
    <xf numFmtId="0" fontId="58" fillId="0" borderId="0" xfId="0" applyNumberFormat="1" applyFont="1" applyAlignment="1">
      <alignment horizontal="right" vertical="center" indent="2"/>
    </xf>
    <xf numFmtId="0" fontId="0" fillId="0" borderId="0" xfId="58" applyAlignment="1">
      <alignment vertical="center"/>
      <protection/>
    </xf>
    <xf numFmtId="0" fontId="10" fillId="0" borderId="0" xfId="58" applyFont="1" applyAlignment="1">
      <alignment vertical="center"/>
      <protection/>
    </xf>
    <xf numFmtId="0" fontId="10" fillId="0" borderId="0" xfId="58" applyFont="1" applyBorder="1" applyAlignment="1">
      <alignment vertical="center"/>
      <protection/>
    </xf>
    <xf numFmtId="0" fontId="0" fillId="0" borderId="0" xfId="58" applyFont="1" applyAlignment="1">
      <alignment vertical="center"/>
      <protection/>
    </xf>
    <xf numFmtId="0" fontId="1" fillId="0" borderId="0" xfId="58" applyFont="1" applyBorder="1" applyAlignment="1">
      <alignment vertical="center"/>
      <protection/>
    </xf>
    <xf numFmtId="0" fontId="13" fillId="0" borderId="0" xfId="58" applyFont="1" applyBorder="1" applyAlignment="1">
      <alignment vertical="center"/>
      <protection/>
    </xf>
    <xf numFmtId="0" fontId="0" fillId="0" borderId="0" xfId="58" applyFont="1" applyBorder="1" applyAlignment="1">
      <alignment vertical="center"/>
      <protection/>
    </xf>
    <xf numFmtId="0" fontId="8" fillId="0" borderId="0" xfId="58" applyFont="1" applyBorder="1" applyAlignment="1">
      <alignment vertical="center"/>
      <protection/>
    </xf>
    <xf numFmtId="0" fontId="18" fillId="0" borderId="0" xfId="58" applyFont="1" applyBorder="1" applyAlignment="1">
      <alignment vertical="center"/>
      <protection/>
    </xf>
    <xf numFmtId="0" fontId="43" fillId="0" borderId="0" xfId="58" applyFont="1" applyAlignment="1">
      <alignment vertical="center"/>
      <protection/>
    </xf>
    <xf numFmtId="0" fontId="19" fillId="0" borderId="0" xfId="58" applyFont="1" applyAlignment="1">
      <alignment horizontal="centerContinuous" vertical="center"/>
      <protection/>
    </xf>
    <xf numFmtId="0" fontId="44" fillId="0" borderId="0" xfId="58" applyFont="1" applyAlignment="1">
      <alignment vertical="center"/>
      <protection/>
    </xf>
    <xf numFmtId="3" fontId="54" fillId="26" borderId="0" xfId="0" applyNumberFormat="1" applyFont="1" applyFill="1" applyBorder="1" applyAlignment="1">
      <alignment horizontal="right" vertical="center" indent="1"/>
    </xf>
    <xf numFmtId="3" fontId="54" fillId="27" borderId="0" xfId="0" applyNumberFormat="1" applyFont="1" applyFill="1" applyBorder="1" applyAlignment="1">
      <alignment horizontal="right" vertical="center" indent="1"/>
    </xf>
    <xf numFmtId="194" fontId="54" fillId="26" borderId="0" xfId="0" applyNumberFormat="1" applyFont="1" applyFill="1" applyBorder="1" applyAlignment="1">
      <alignment horizontal="right" vertical="center" indent="1"/>
    </xf>
    <xf numFmtId="0" fontId="10" fillId="26" borderId="0" xfId="59" applyFont="1" applyFill="1">
      <alignment/>
      <protection/>
    </xf>
    <xf numFmtId="0" fontId="53" fillId="25" borderId="0" xfId="0" applyFont="1" applyFill="1" applyAlignment="1">
      <alignment horizontal="left" vertical="center"/>
    </xf>
    <xf numFmtId="0" fontId="53" fillId="25" borderId="0" xfId="0" applyFont="1" applyFill="1" applyAlignment="1">
      <alignment vertical="center"/>
    </xf>
    <xf numFmtId="0" fontId="56" fillId="25" borderId="0" xfId="0" applyFont="1" applyFill="1" applyAlignment="1">
      <alignment vertical="center"/>
    </xf>
    <xf numFmtId="0" fontId="0" fillId="25" borderId="0" xfId="0" applyFill="1" applyAlignment="1">
      <alignment vertical="center"/>
    </xf>
    <xf numFmtId="0" fontId="62" fillId="0" borderId="0" xfId="0" applyFont="1" applyAlignment="1">
      <alignment vertical="center"/>
    </xf>
    <xf numFmtId="0" fontId="6" fillId="0" borderId="0" xfId="58" applyFont="1" applyAlignment="1">
      <alignment vertical="center"/>
      <protection/>
    </xf>
    <xf numFmtId="0" fontId="10" fillId="25" borderId="0" xfId="0" applyFont="1" applyFill="1" applyAlignment="1">
      <alignment vertical="top"/>
    </xf>
    <xf numFmtId="0" fontId="0" fillId="25" borderId="0" xfId="0" applyFill="1" applyAlignment="1">
      <alignment vertical="top"/>
    </xf>
    <xf numFmtId="0" fontId="10" fillId="25" borderId="0" xfId="0" applyFont="1" applyFill="1" applyAlignment="1">
      <alignment/>
    </xf>
    <xf numFmtId="0" fontId="0" fillId="25" borderId="0" xfId="0" applyFont="1" applyFill="1" applyAlignment="1">
      <alignment/>
    </xf>
    <xf numFmtId="0" fontId="10" fillId="25" borderId="0" xfId="0" applyFont="1" applyFill="1" applyBorder="1" applyAlignment="1">
      <alignment/>
    </xf>
    <xf numFmtId="0" fontId="0" fillId="25" borderId="0" xfId="0" applyFont="1" applyFill="1" applyBorder="1" applyAlignment="1">
      <alignment/>
    </xf>
    <xf numFmtId="3" fontId="10" fillId="25" borderId="0" xfId="0" applyNumberFormat="1" applyFont="1" applyFill="1" applyAlignment="1">
      <alignment/>
    </xf>
    <xf numFmtId="4" fontId="14" fillId="28" borderId="19" xfId="0" applyNumberFormat="1" applyFont="1" applyFill="1" applyBorder="1" applyAlignment="1">
      <alignment horizontal="center" vertical="center"/>
    </xf>
    <xf numFmtId="200" fontId="58" fillId="0" borderId="0" xfId="0" applyNumberFormat="1" applyFont="1" applyBorder="1" applyAlignment="1">
      <alignment horizontal="right" vertical="center" indent="2"/>
    </xf>
    <xf numFmtId="0" fontId="53" fillId="0" borderId="0" xfId="0" applyFont="1" applyAlignment="1">
      <alignment/>
    </xf>
    <xf numFmtId="0" fontId="51" fillId="0" borderId="0" xfId="0" applyFont="1" applyFill="1" applyAlignment="1">
      <alignment horizontal="left" vertical="center" indent="1"/>
    </xf>
    <xf numFmtId="0" fontId="10" fillId="0" borderId="0" xfId="0" applyFont="1" applyFill="1" applyAlignment="1">
      <alignment vertical="center"/>
    </xf>
    <xf numFmtId="0" fontId="0" fillId="0" borderId="0" xfId="0" applyFont="1" applyFill="1" applyAlignment="1">
      <alignment vertical="center"/>
    </xf>
    <xf numFmtId="16" fontId="51" fillId="0" borderId="0" xfId="0" applyNumberFormat="1" applyFont="1" applyFill="1" applyAlignment="1">
      <alignment horizontal="left" vertical="center" indent="1" readingOrder="1"/>
    </xf>
    <xf numFmtId="0" fontId="51" fillId="0" borderId="19" xfId="0" applyFont="1" applyFill="1" applyBorder="1" applyAlignment="1">
      <alignment horizontal="left" vertical="center" indent="1"/>
    </xf>
    <xf numFmtId="0" fontId="51" fillId="29" borderId="0" xfId="0" applyFont="1" applyFill="1" applyAlignment="1">
      <alignment horizontal="left" vertical="center" indent="1"/>
    </xf>
    <xf numFmtId="16" fontId="51" fillId="29" borderId="0" xfId="0" applyNumberFormat="1" applyFont="1" applyFill="1" applyAlignment="1">
      <alignment horizontal="left" vertical="center" indent="1" readingOrder="1"/>
    </xf>
    <xf numFmtId="3" fontId="13" fillId="24" borderId="0" xfId="0" applyNumberFormat="1" applyFont="1" applyFill="1" applyAlignment="1">
      <alignment horizontal="center" vertical="center"/>
    </xf>
    <xf numFmtId="3" fontId="10" fillId="25" borderId="0" xfId="0" applyNumberFormat="1" applyFont="1" applyFill="1" applyBorder="1" applyAlignment="1">
      <alignment/>
    </xf>
    <xf numFmtId="0" fontId="10" fillId="0" borderId="0" xfId="62" applyFont="1" applyAlignment="1">
      <alignment/>
      <protection/>
    </xf>
    <xf numFmtId="0" fontId="0" fillId="0" borderId="0" xfId="62" applyAlignment="1">
      <alignment/>
      <protection/>
    </xf>
    <xf numFmtId="197" fontId="53" fillId="0" borderId="0" xfId="0" applyNumberFormat="1" applyFont="1" applyAlignment="1">
      <alignment horizontal="left" vertical="center" wrapText="1" readingOrder="1"/>
    </xf>
    <xf numFmtId="0" fontId="5" fillId="0" borderId="0" xfId="0" applyFont="1" applyAlignment="1">
      <alignment vertical="center"/>
    </xf>
    <xf numFmtId="2" fontId="10" fillId="0" borderId="0" xfId="0" applyNumberFormat="1" applyFont="1" applyAlignment="1">
      <alignment vertical="center"/>
    </xf>
    <xf numFmtId="195" fontId="10" fillId="0" borderId="0" xfId="0" applyNumberFormat="1" applyFont="1" applyFill="1" applyAlignment="1">
      <alignment vertical="center"/>
    </xf>
    <xf numFmtId="0" fontId="51" fillId="0" borderId="0" xfId="0" applyFont="1" applyAlignment="1">
      <alignment vertical="center"/>
    </xf>
    <xf numFmtId="0" fontId="53" fillId="0" borderId="0" xfId="0" applyFont="1" applyAlignment="1">
      <alignment horizontal="left" vertical="center" readingOrder="1"/>
    </xf>
    <xf numFmtId="0" fontId="46" fillId="0" borderId="0" xfId="58" applyFont="1" applyAlignment="1">
      <alignment vertical="center"/>
      <protection/>
    </xf>
    <xf numFmtId="0" fontId="53" fillId="0" borderId="0" xfId="58" applyFont="1" applyAlignment="1">
      <alignment vertical="center"/>
      <protection/>
    </xf>
    <xf numFmtId="0" fontId="53" fillId="0" borderId="0" xfId="58" applyFont="1" applyAlignment="1">
      <alignment horizontal="right" vertical="center"/>
      <protection/>
    </xf>
    <xf numFmtId="0" fontId="52" fillId="0" borderId="0" xfId="0" applyFont="1" applyBorder="1" applyAlignment="1">
      <alignment horizontal="left" vertical="center"/>
    </xf>
    <xf numFmtId="0" fontId="7" fillId="0" borderId="0" xfId="0" applyFont="1" applyAlignment="1">
      <alignment vertical="center"/>
    </xf>
    <xf numFmtId="0" fontId="63" fillId="0" borderId="0" xfId="64" applyFont="1">
      <alignment/>
      <protection/>
    </xf>
    <xf numFmtId="0" fontId="6" fillId="0" borderId="0" xfId="0" applyFont="1" applyAlignment="1">
      <alignment/>
    </xf>
    <xf numFmtId="0" fontId="121" fillId="0" borderId="0" xfId="59" applyFont="1">
      <alignment/>
      <protection/>
    </xf>
    <xf numFmtId="3" fontId="122" fillId="26" borderId="0" xfId="0" applyNumberFormat="1" applyFont="1" applyFill="1" applyBorder="1" applyAlignment="1">
      <alignment horizontal="right" vertical="center" indent="1"/>
    </xf>
    <xf numFmtId="3" fontId="122" fillId="27" borderId="0" xfId="0" applyNumberFormat="1" applyFont="1" applyFill="1" applyBorder="1" applyAlignment="1">
      <alignment horizontal="right" vertical="center" indent="1"/>
    </xf>
    <xf numFmtId="0" fontId="123" fillId="0" borderId="0" xfId="59" applyFont="1">
      <alignment/>
      <protection/>
    </xf>
    <xf numFmtId="194" fontId="122" fillId="26" borderId="0" xfId="0" applyNumberFormat="1" applyFont="1" applyFill="1" applyBorder="1" applyAlignment="1">
      <alignment horizontal="right" vertical="center" indent="1"/>
    </xf>
    <xf numFmtId="3" fontId="54" fillId="24" borderId="0" xfId="0" applyNumberFormat="1" applyFont="1" applyFill="1" applyAlignment="1">
      <alignment horizontal="center" vertical="center"/>
    </xf>
    <xf numFmtId="3" fontId="54" fillId="30" borderId="0" xfId="0" applyNumberFormat="1" applyFont="1" applyFill="1" applyAlignment="1">
      <alignment horizontal="center" vertical="center"/>
    </xf>
    <xf numFmtId="195" fontId="58" fillId="0" borderId="0" xfId="0" applyNumberFormat="1" applyFont="1" applyBorder="1" applyAlignment="1">
      <alignment horizontal="center" vertical="center"/>
    </xf>
    <xf numFmtId="195" fontId="58" fillId="24" borderId="0" xfId="0" applyNumberFormat="1" applyFont="1" applyFill="1" applyAlignment="1">
      <alignment horizontal="center" vertical="center"/>
    </xf>
    <xf numFmtId="195" fontId="58" fillId="0" borderId="0" xfId="0" applyNumberFormat="1" applyFont="1" applyAlignment="1">
      <alignment horizontal="center" vertical="center"/>
    </xf>
    <xf numFmtId="3" fontId="51" fillId="0" borderId="0" xfId="0" applyNumberFormat="1" applyFont="1" applyFill="1" applyAlignment="1">
      <alignment horizontal="center" vertical="center"/>
    </xf>
    <xf numFmtId="3" fontId="54" fillId="0" borderId="0" xfId="0" applyNumberFormat="1" applyFont="1" applyFill="1" applyAlignment="1">
      <alignment horizontal="center" vertical="center"/>
    </xf>
    <xf numFmtId="3" fontId="51" fillId="29" borderId="0" xfId="0" applyNumberFormat="1" applyFont="1" applyFill="1" applyAlignment="1">
      <alignment horizontal="center" vertical="center"/>
    </xf>
    <xf numFmtId="3" fontId="54" fillId="29" borderId="0" xfId="0" applyNumberFormat="1" applyFont="1" applyFill="1" applyAlignment="1">
      <alignment horizontal="center" vertical="center"/>
    </xf>
    <xf numFmtId="3" fontId="51" fillId="0" borderId="19" xfId="0" applyNumberFormat="1" applyFont="1" applyFill="1" applyBorder="1" applyAlignment="1">
      <alignment horizontal="center" vertical="center"/>
    </xf>
    <xf numFmtId="4" fontId="22" fillId="28" borderId="20" xfId="0" applyNumberFormat="1" applyFont="1" applyFill="1" applyBorder="1" applyAlignment="1">
      <alignment horizontal="center"/>
    </xf>
    <xf numFmtId="4" fontId="14" fillId="28" borderId="20" xfId="0" applyNumberFormat="1" applyFont="1" applyFill="1" applyBorder="1" applyAlignment="1">
      <alignment horizontal="center"/>
    </xf>
    <xf numFmtId="4" fontId="22" fillId="31" borderId="0" xfId="0" applyNumberFormat="1" applyFont="1" applyFill="1" applyBorder="1" applyAlignment="1">
      <alignment horizontal="center"/>
    </xf>
    <xf numFmtId="4" fontId="14" fillId="31" borderId="0" xfId="0" applyNumberFormat="1" applyFont="1" applyFill="1" applyBorder="1" applyAlignment="1">
      <alignment horizontal="center"/>
    </xf>
    <xf numFmtId="4" fontId="22" fillId="28" borderId="0" xfId="0" applyNumberFormat="1" applyFont="1" applyFill="1" applyBorder="1" applyAlignment="1">
      <alignment horizontal="center"/>
    </xf>
    <xf numFmtId="4" fontId="14" fillId="28" borderId="0" xfId="0" applyNumberFormat="1" applyFont="1" applyFill="1" applyBorder="1" applyAlignment="1">
      <alignment horizontal="center"/>
    </xf>
    <xf numFmtId="4" fontId="22" fillId="31" borderId="21" xfId="0" applyNumberFormat="1" applyFont="1" applyFill="1" applyBorder="1" applyAlignment="1">
      <alignment horizontal="center"/>
    </xf>
    <xf numFmtId="4" fontId="14" fillId="31" borderId="21" xfId="0" applyNumberFormat="1" applyFont="1" applyFill="1" applyBorder="1" applyAlignment="1">
      <alignment horizontal="center"/>
    </xf>
    <xf numFmtId="0" fontId="61" fillId="31" borderId="22" xfId="63" applyFont="1" applyFill="1" applyBorder="1" applyAlignment="1">
      <alignment horizontal="center" vertical="center" wrapText="1"/>
      <protection/>
    </xf>
    <xf numFmtId="0" fontId="61" fillId="31" borderId="23" xfId="63" applyFont="1" applyFill="1" applyBorder="1" applyAlignment="1">
      <alignment horizontal="center" vertical="center" wrapText="1"/>
      <protection/>
    </xf>
    <xf numFmtId="200" fontId="10" fillId="0" borderId="0" xfId="0" applyNumberFormat="1" applyFont="1" applyAlignment="1">
      <alignment vertical="center"/>
    </xf>
    <xf numFmtId="0" fontId="10" fillId="0" borderId="0" xfId="58" applyFont="1">
      <alignment/>
      <protection/>
    </xf>
    <xf numFmtId="0" fontId="16" fillId="0" borderId="0" xfId="58" applyFont="1">
      <alignment/>
      <protection/>
    </xf>
    <xf numFmtId="0" fontId="0" fillId="0" borderId="0" xfId="58">
      <alignment/>
      <protection/>
    </xf>
    <xf numFmtId="194" fontId="121" fillId="26" borderId="0" xfId="0" applyNumberFormat="1" applyFont="1" applyFill="1" applyBorder="1" applyAlignment="1">
      <alignment horizontal="right" vertical="center" indent="1"/>
    </xf>
    <xf numFmtId="0" fontId="19" fillId="0" borderId="0" xfId="58" applyFont="1" applyAlignment="1">
      <alignment vertical="center"/>
      <protection/>
    </xf>
    <xf numFmtId="0" fontId="45" fillId="0" borderId="0" xfId="58" applyFont="1" applyAlignment="1">
      <alignment vertical="center"/>
      <protection/>
    </xf>
    <xf numFmtId="0" fontId="16" fillId="0" borderId="0" xfId="58" applyFont="1" applyAlignment="1">
      <alignment vertical="center"/>
      <protection/>
    </xf>
    <xf numFmtId="49" fontId="13" fillId="24" borderId="0" xfId="58" applyNumberFormat="1" applyFont="1" applyFill="1" applyAlignment="1">
      <alignment horizontal="center" vertical="center"/>
      <protection/>
    </xf>
    <xf numFmtId="3" fontId="10" fillId="24" borderId="0" xfId="58" applyNumberFormat="1" applyFont="1" applyFill="1" applyBorder="1" applyAlignment="1">
      <alignment horizontal="right" vertical="center" indent="1"/>
      <protection/>
    </xf>
    <xf numFmtId="3" fontId="13" fillId="24" borderId="0" xfId="58" applyNumberFormat="1" applyFont="1" applyFill="1" applyBorder="1" applyAlignment="1">
      <alignment horizontal="right" vertical="center" indent="1"/>
      <protection/>
    </xf>
    <xf numFmtId="195" fontId="10" fillId="0" borderId="0" xfId="58" applyNumberFormat="1" applyFont="1" applyAlignment="1">
      <alignment vertical="center"/>
      <protection/>
    </xf>
    <xf numFmtId="3" fontId="10" fillId="0" borderId="0" xfId="58" applyNumberFormat="1" applyFont="1" applyAlignment="1">
      <alignment vertical="center"/>
      <protection/>
    </xf>
    <xf numFmtId="0" fontId="55" fillId="0" borderId="0" xfId="58" applyFont="1" applyAlignment="1">
      <alignment vertical="center"/>
      <protection/>
    </xf>
    <xf numFmtId="0" fontId="53" fillId="0" borderId="0" xfId="58" applyFont="1" applyAlignment="1">
      <alignment vertical="center" readingOrder="1"/>
      <protection/>
    </xf>
    <xf numFmtId="197" fontId="53" fillId="0" borderId="0" xfId="58" applyNumberFormat="1" applyFont="1" applyAlignment="1">
      <alignment horizontal="left" vertical="center" wrapText="1" readingOrder="1"/>
      <protection/>
    </xf>
    <xf numFmtId="0" fontId="68" fillId="0" borderId="0" xfId="0" applyFont="1" applyAlignment="1">
      <alignment horizontal="centerContinuous" vertical="center"/>
    </xf>
    <xf numFmtId="0" fontId="69" fillId="0" borderId="0" xfId="0" applyFont="1" applyAlignment="1">
      <alignment/>
    </xf>
    <xf numFmtId="0" fontId="70" fillId="0" borderId="0" xfId="0" applyFont="1" applyAlignment="1">
      <alignment/>
    </xf>
    <xf numFmtId="0" fontId="71" fillId="0" borderId="0" xfId="0" applyFont="1" applyAlignment="1">
      <alignment horizontal="right" vertical="center"/>
    </xf>
    <xf numFmtId="0" fontId="71" fillId="24" borderId="24" xfId="0" applyFont="1" applyFill="1" applyBorder="1" applyAlignment="1">
      <alignment horizontal="center" vertical="center"/>
    </xf>
    <xf numFmtId="0" fontId="71" fillId="24" borderId="25" xfId="0" applyFont="1" applyFill="1" applyBorder="1" applyAlignment="1">
      <alignment horizontal="center" vertical="center"/>
    </xf>
    <xf numFmtId="0" fontId="71" fillId="24" borderId="18" xfId="0" applyFont="1" applyFill="1" applyBorder="1" applyAlignment="1">
      <alignment horizontal="center" vertical="center"/>
    </xf>
    <xf numFmtId="0" fontId="71" fillId="24" borderId="26" xfId="0" applyFont="1" applyFill="1" applyBorder="1" applyAlignment="1">
      <alignment horizontal="center" vertical="top"/>
    </xf>
    <xf numFmtId="0" fontId="71" fillId="24" borderId="15" xfId="0" applyFont="1" applyFill="1" applyBorder="1" applyAlignment="1">
      <alignment horizontal="center" vertical="top"/>
    </xf>
    <xf numFmtId="0" fontId="71" fillId="24" borderId="11" xfId="0" applyFont="1" applyFill="1" applyBorder="1" applyAlignment="1">
      <alignment horizontal="center" vertical="top"/>
    </xf>
    <xf numFmtId="0" fontId="70" fillId="0" borderId="0" xfId="0" applyFont="1" applyAlignment="1">
      <alignment vertical="top"/>
    </xf>
    <xf numFmtId="0" fontId="70" fillId="25" borderId="0" xfId="0" applyFont="1" applyFill="1" applyAlignment="1">
      <alignment vertical="top"/>
    </xf>
    <xf numFmtId="0" fontId="70" fillId="25" borderId="0" xfId="0" applyFont="1" applyFill="1" applyAlignment="1">
      <alignment/>
    </xf>
    <xf numFmtId="0" fontId="73" fillId="24" borderId="0" xfId="0" applyFont="1" applyFill="1" applyAlignment="1">
      <alignment horizontal="center" vertical="center"/>
    </xf>
    <xf numFmtId="3" fontId="70" fillId="24" borderId="0" xfId="0" applyNumberFormat="1" applyFont="1" applyFill="1" applyAlignment="1">
      <alignment horizontal="center" vertical="center"/>
    </xf>
    <xf numFmtId="209" fontId="70" fillId="24" borderId="0" xfId="0" applyNumberFormat="1" applyFont="1" applyFill="1" applyAlignment="1">
      <alignment horizontal="right" vertical="center" indent="7"/>
    </xf>
    <xf numFmtId="3" fontId="73" fillId="24" borderId="0" xfId="0" applyNumberFormat="1" applyFont="1" applyFill="1" applyAlignment="1">
      <alignment horizontal="center" vertical="center"/>
    </xf>
    <xf numFmtId="0" fontId="70" fillId="25" borderId="0" xfId="0" applyFont="1" applyFill="1" applyBorder="1" applyAlignment="1">
      <alignment/>
    </xf>
    <xf numFmtId="3" fontId="70" fillId="25" borderId="0" xfId="0" applyNumberFormat="1" applyFont="1" applyFill="1" applyBorder="1" applyAlignment="1">
      <alignment horizontal="center"/>
    </xf>
    <xf numFmtId="209" fontId="70" fillId="25" borderId="0" xfId="0" applyNumberFormat="1" applyFont="1" applyFill="1" applyAlignment="1">
      <alignment/>
    </xf>
    <xf numFmtId="3" fontId="70" fillId="25" borderId="0" xfId="0" applyNumberFormat="1" applyFont="1" applyFill="1" applyAlignment="1">
      <alignment horizontal="center"/>
    </xf>
    <xf numFmtId="1" fontId="70" fillId="25" borderId="0" xfId="0" applyNumberFormat="1" applyFont="1" applyFill="1" applyBorder="1" applyAlignment="1">
      <alignment/>
    </xf>
    <xf numFmtId="3" fontId="70" fillId="0" borderId="0" xfId="0" applyNumberFormat="1" applyFont="1" applyAlignment="1">
      <alignment horizontal="center"/>
    </xf>
    <xf numFmtId="3" fontId="74" fillId="0" borderId="0" xfId="0" applyNumberFormat="1" applyFont="1" applyAlignment="1">
      <alignment/>
    </xf>
    <xf numFmtId="3" fontId="70" fillId="0" borderId="0" xfId="0" applyNumberFormat="1" applyFont="1" applyFill="1" applyAlignment="1">
      <alignment horizontal="center"/>
    </xf>
    <xf numFmtId="209" fontId="70" fillId="0" borderId="0" xfId="0" applyNumberFormat="1" applyFont="1" applyAlignment="1">
      <alignment/>
    </xf>
    <xf numFmtId="0" fontId="74" fillId="0" borderId="0" xfId="0" applyFont="1" applyFill="1" applyAlignment="1">
      <alignment horizontal="right" vertical="center" readingOrder="2"/>
    </xf>
    <xf numFmtId="3" fontId="74" fillId="0" borderId="0" xfId="0" applyNumberFormat="1" applyFont="1" applyFill="1" applyAlignment="1">
      <alignment/>
    </xf>
    <xf numFmtId="0" fontId="74" fillId="0" borderId="0" xfId="0" applyFont="1" applyFill="1" applyAlignment="1">
      <alignment/>
    </xf>
    <xf numFmtId="0" fontId="74" fillId="0" borderId="0" xfId="0" applyFont="1" applyFill="1" applyAlignment="1">
      <alignment horizontal="left" vertical="center"/>
    </xf>
    <xf numFmtId="0" fontId="74" fillId="0" borderId="0" xfId="0" applyFont="1" applyAlignment="1">
      <alignment/>
    </xf>
    <xf numFmtId="0" fontId="70" fillId="0" borderId="0" xfId="59" applyFont="1">
      <alignment/>
      <protection/>
    </xf>
    <xf numFmtId="0" fontId="73" fillId="0" borderId="0" xfId="0" applyFont="1" applyBorder="1" applyAlignment="1">
      <alignment horizontal="center" vertical="center"/>
    </xf>
    <xf numFmtId="0" fontId="70" fillId="32" borderId="0" xfId="59" applyFont="1" applyFill="1">
      <alignment/>
      <protection/>
    </xf>
    <xf numFmtId="0" fontId="75" fillId="32" borderId="0" xfId="59" applyFont="1" applyFill="1">
      <alignment/>
      <protection/>
    </xf>
    <xf numFmtId="49" fontId="70" fillId="0" borderId="0" xfId="59" applyNumberFormat="1" applyFont="1" applyAlignment="1">
      <alignment horizontal="center"/>
      <protection/>
    </xf>
    <xf numFmtId="1" fontId="70" fillId="0" borderId="0" xfId="59" applyNumberFormat="1" applyFont="1">
      <alignment/>
      <protection/>
    </xf>
    <xf numFmtId="3" fontId="70" fillId="0" borderId="0" xfId="59" applyNumberFormat="1" applyFont="1">
      <alignment/>
      <protection/>
    </xf>
    <xf numFmtId="0" fontId="76" fillId="32" borderId="0" xfId="0" applyFont="1" applyFill="1" applyBorder="1" applyAlignment="1">
      <alignment horizontal="right" readingOrder="2"/>
    </xf>
    <xf numFmtId="0" fontId="77" fillId="0" borderId="0" xfId="0" applyFont="1" applyBorder="1" applyAlignment="1">
      <alignment horizontal="right" readingOrder="1"/>
    </xf>
    <xf numFmtId="49" fontId="70" fillId="0" borderId="12" xfId="59" applyNumberFormat="1" applyFont="1" applyBorder="1" applyAlignment="1">
      <alignment horizontal="center"/>
      <protection/>
    </xf>
    <xf numFmtId="49" fontId="70" fillId="0" borderId="0" xfId="59" applyNumberFormat="1" applyFont="1" applyBorder="1" applyAlignment="1">
      <alignment horizontal="center"/>
      <protection/>
    </xf>
    <xf numFmtId="194" fontId="70" fillId="0" borderId="0" xfId="59" applyNumberFormat="1" applyFont="1">
      <alignment/>
      <protection/>
    </xf>
    <xf numFmtId="3" fontId="72" fillId="26" borderId="0" xfId="0" applyNumberFormat="1" applyFont="1" applyFill="1" applyBorder="1" applyAlignment="1">
      <alignment horizontal="right" vertical="center" indent="1"/>
    </xf>
    <xf numFmtId="3" fontId="72" fillId="27" borderId="0" xfId="0" applyNumberFormat="1" applyFont="1" applyFill="1" applyBorder="1" applyAlignment="1">
      <alignment horizontal="right" vertical="center" indent="1"/>
    </xf>
    <xf numFmtId="194" fontId="72" fillId="26" borderId="0" xfId="0" applyNumberFormat="1" applyFont="1" applyFill="1" applyBorder="1" applyAlignment="1">
      <alignment horizontal="right" vertical="center" indent="1"/>
    </xf>
    <xf numFmtId="0" fontId="70" fillId="26" borderId="0" xfId="59" applyFont="1" applyFill="1">
      <alignment/>
      <protection/>
    </xf>
    <xf numFmtId="0" fontId="124" fillId="0" borderId="0" xfId="59" applyFont="1">
      <alignment/>
      <protection/>
    </xf>
    <xf numFmtId="3" fontId="125" fillId="26" borderId="0" xfId="0" applyNumberFormat="1" applyFont="1" applyFill="1" applyBorder="1" applyAlignment="1">
      <alignment horizontal="right" vertical="center" indent="1"/>
    </xf>
    <xf numFmtId="3" fontId="125" fillId="27" borderId="0" xfId="0" applyNumberFormat="1" applyFont="1" applyFill="1" applyBorder="1" applyAlignment="1">
      <alignment horizontal="right" vertical="center" indent="1"/>
    </xf>
    <xf numFmtId="194" fontId="125" fillId="26" borderId="0" xfId="0" applyNumberFormat="1" applyFont="1" applyFill="1" applyBorder="1" applyAlignment="1">
      <alignment horizontal="right" vertical="center" indent="1"/>
    </xf>
    <xf numFmtId="194" fontId="124" fillId="26" borderId="0" xfId="0" applyNumberFormat="1" applyFont="1" applyFill="1" applyBorder="1" applyAlignment="1">
      <alignment horizontal="right" vertical="center" indent="1"/>
    </xf>
    <xf numFmtId="0" fontId="70" fillId="0" borderId="0" xfId="59" applyFont="1" applyAlignment="1">
      <alignment wrapText="1"/>
      <protection/>
    </xf>
    <xf numFmtId="3" fontId="72" fillId="24" borderId="0" xfId="0" applyNumberFormat="1" applyFont="1" applyFill="1" applyAlignment="1">
      <alignment horizontal="center" vertical="center"/>
    </xf>
    <xf numFmtId="3" fontId="72" fillId="30" borderId="0" xfId="0" applyNumberFormat="1" applyFont="1" applyFill="1" applyAlignment="1">
      <alignment horizontal="center" vertical="center"/>
    </xf>
    <xf numFmtId="0" fontId="70" fillId="0" borderId="0" xfId="59" applyFont="1" applyAlignment="1">
      <alignment readingOrder="1"/>
      <protection/>
    </xf>
    <xf numFmtId="0" fontId="74" fillId="0" borderId="0" xfId="0" applyFont="1" applyAlignment="1">
      <alignment horizontal="center" vertical="center" wrapText="1" readingOrder="1"/>
    </xf>
    <xf numFmtId="0" fontId="70" fillId="33" borderId="0" xfId="59" applyFont="1" applyFill="1">
      <alignment/>
      <protection/>
    </xf>
    <xf numFmtId="0" fontId="70" fillId="0" borderId="0" xfId="60" applyFont="1">
      <alignment/>
      <protection/>
    </xf>
    <xf numFmtId="0" fontId="70" fillId="0" borderId="0" xfId="60" applyFont="1" applyAlignment="1">
      <alignment horizontal="center" wrapText="1"/>
      <protection/>
    </xf>
    <xf numFmtId="0" fontId="70" fillId="4" borderId="0" xfId="59" applyFont="1" applyFill="1">
      <alignment/>
      <protection/>
    </xf>
    <xf numFmtId="0" fontId="70" fillId="0" borderId="0" xfId="61" applyFont="1">
      <alignment/>
      <protection/>
    </xf>
    <xf numFmtId="0" fontId="70" fillId="0" borderId="0" xfId="61" applyFont="1" applyAlignment="1">
      <alignment wrapText="1"/>
      <protection/>
    </xf>
    <xf numFmtId="195" fontId="70" fillId="0" borderId="0" xfId="59" applyNumberFormat="1" applyFont="1">
      <alignment/>
      <protection/>
    </xf>
    <xf numFmtId="196" fontId="70" fillId="0" borderId="0" xfId="59" applyNumberFormat="1" applyFont="1">
      <alignment/>
      <protection/>
    </xf>
    <xf numFmtId="0" fontId="124" fillId="32" borderId="0" xfId="59" applyNumberFormat="1" applyFont="1" applyFill="1">
      <alignment/>
      <protection/>
    </xf>
    <xf numFmtId="196" fontId="124" fillId="0" borderId="0" xfId="59" applyNumberFormat="1" applyFont="1">
      <alignment/>
      <protection/>
    </xf>
    <xf numFmtId="0" fontId="124" fillId="4" borderId="0" xfId="59" applyFont="1" applyFill="1">
      <alignment/>
      <protection/>
    </xf>
    <xf numFmtId="0" fontId="124" fillId="0" borderId="0" xfId="59" applyFont="1" applyAlignment="1">
      <alignment wrapText="1"/>
      <protection/>
    </xf>
    <xf numFmtId="10" fontId="124" fillId="0" borderId="0" xfId="67" applyNumberFormat="1" applyFont="1" applyAlignment="1">
      <alignment/>
    </xf>
    <xf numFmtId="10" fontId="124" fillId="0" borderId="0" xfId="59" applyNumberFormat="1" applyFont="1">
      <alignment/>
      <protection/>
    </xf>
    <xf numFmtId="10" fontId="124" fillId="0" borderId="0" xfId="59" applyNumberFormat="1" applyFont="1" applyFill="1">
      <alignment/>
      <protection/>
    </xf>
    <xf numFmtId="0" fontId="124" fillId="0" borderId="0" xfId="59" applyNumberFormat="1" applyFont="1" applyFill="1">
      <alignment/>
      <protection/>
    </xf>
    <xf numFmtId="0" fontId="75" fillId="32" borderId="27" xfId="59" applyFont="1" applyFill="1" applyBorder="1">
      <alignment/>
      <protection/>
    </xf>
    <xf numFmtId="0" fontId="70" fillId="0" borderId="28" xfId="59" applyFont="1" applyBorder="1">
      <alignment/>
      <protection/>
    </xf>
    <xf numFmtId="1" fontId="70" fillId="0" borderId="0" xfId="59" applyNumberFormat="1" applyFont="1" applyBorder="1" applyAlignment="1">
      <alignment horizontal="center"/>
      <protection/>
    </xf>
    <xf numFmtId="0" fontId="70" fillId="0" borderId="0" xfId="59" applyFont="1" applyBorder="1" applyAlignment="1">
      <alignment horizontal="center"/>
      <protection/>
    </xf>
    <xf numFmtId="0" fontId="75" fillId="32" borderId="28" xfId="59" applyFont="1" applyFill="1" applyBorder="1">
      <alignment/>
      <protection/>
    </xf>
    <xf numFmtId="3" fontId="70" fillId="0" borderId="0" xfId="59" applyNumberFormat="1" applyFont="1" applyBorder="1" applyAlignment="1">
      <alignment horizontal="center"/>
      <protection/>
    </xf>
    <xf numFmtId="0" fontId="78" fillId="32" borderId="0" xfId="0" applyFont="1" applyFill="1" applyBorder="1" applyAlignment="1">
      <alignment horizontal="right" readingOrder="2"/>
    </xf>
    <xf numFmtId="0" fontId="79" fillId="0" borderId="0" xfId="0" applyNumberFormat="1" applyFont="1" applyBorder="1" applyAlignment="1">
      <alignment horizontal="right" readingOrder="2"/>
    </xf>
    <xf numFmtId="0" fontId="70" fillId="0" borderId="0" xfId="0" applyNumberFormat="1" applyFont="1" applyBorder="1" applyAlignment="1">
      <alignment horizontal="right" vertical="center" indent="1"/>
    </xf>
    <xf numFmtId="0" fontId="70" fillId="0" borderId="0" xfId="59" applyFont="1" applyBorder="1">
      <alignment/>
      <protection/>
    </xf>
    <xf numFmtId="0" fontId="68" fillId="0" borderId="0" xfId="0" applyFont="1" applyAlignment="1">
      <alignment/>
    </xf>
    <xf numFmtId="0" fontId="73" fillId="0" borderId="0" xfId="0" applyFont="1" applyBorder="1" applyAlignment="1">
      <alignment horizontal="left" vertical="center" readingOrder="2"/>
    </xf>
    <xf numFmtId="0" fontId="73" fillId="24" borderId="29" xfId="0" applyFont="1" applyFill="1" applyBorder="1" applyAlignment="1">
      <alignment horizontal="center" vertical="center"/>
    </xf>
    <xf numFmtId="0" fontId="80" fillId="24" borderId="22" xfId="0" applyFont="1" applyFill="1" applyBorder="1" applyAlignment="1">
      <alignment horizontal="center" vertical="center"/>
    </xf>
    <xf numFmtId="0" fontId="73" fillId="24" borderId="23" xfId="0" applyFont="1" applyFill="1" applyBorder="1" applyAlignment="1">
      <alignment horizontal="center" vertical="center"/>
    </xf>
    <xf numFmtId="0" fontId="71" fillId="0" borderId="0" xfId="0" applyFont="1" applyBorder="1" applyAlignment="1">
      <alignment horizontal="right" vertical="center"/>
    </xf>
    <xf numFmtId="195" fontId="80" fillId="0" borderId="0" xfId="0" applyNumberFormat="1" applyFont="1" applyBorder="1" applyAlignment="1">
      <alignment horizontal="right" vertical="center" indent="5"/>
    </xf>
    <xf numFmtId="0" fontId="71" fillId="0" borderId="0" xfId="0" applyFont="1" applyBorder="1" applyAlignment="1">
      <alignment horizontal="left" vertical="center"/>
    </xf>
    <xf numFmtId="0" fontId="72" fillId="24" borderId="0" xfId="0" applyFont="1" applyFill="1" applyBorder="1" applyAlignment="1">
      <alignment horizontal="right" vertical="center" indent="2" readingOrder="2"/>
    </xf>
    <xf numFmtId="195" fontId="81" fillId="24" borderId="0" xfId="0" applyNumberFormat="1" applyFont="1" applyFill="1" applyBorder="1" applyAlignment="1">
      <alignment horizontal="right" vertical="center" indent="5"/>
    </xf>
    <xf numFmtId="0" fontId="72" fillId="24" borderId="0" xfId="0" applyFont="1" applyFill="1" applyBorder="1" applyAlignment="1">
      <alignment horizontal="left" vertical="center"/>
    </xf>
    <xf numFmtId="0" fontId="72" fillId="0" borderId="0" xfId="0" applyFont="1" applyBorder="1" applyAlignment="1">
      <alignment horizontal="right" vertical="center" indent="2" readingOrder="2"/>
    </xf>
    <xf numFmtId="195" fontId="81" fillId="0" borderId="0" xfId="0" applyNumberFormat="1" applyFont="1" applyBorder="1" applyAlignment="1">
      <alignment horizontal="right" vertical="center" indent="5"/>
    </xf>
    <xf numFmtId="0" fontId="72" fillId="0" borderId="0" xfId="0" applyFont="1" applyBorder="1" applyAlignment="1">
      <alignment horizontal="left" vertical="center"/>
    </xf>
    <xf numFmtId="195" fontId="70" fillId="0" borderId="0" xfId="0" applyNumberFormat="1" applyFont="1" applyAlignment="1">
      <alignment/>
    </xf>
    <xf numFmtId="0" fontId="71" fillId="24" borderId="0" xfId="0" applyFont="1" applyFill="1" applyBorder="1" applyAlignment="1">
      <alignment horizontal="right" vertical="center"/>
    </xf>
    <xf numFmtId="195" fontId="80" fillId="24" borderId="0" xfId="0" applyNumberFormat="1" applyFont="1" applyFill="1" applyBorder="1" applyAlignment="1">
      <alignment horizontal="right" vertical="center" indent="5"/>
    </xf>
    <xf numFmtId="0" fontId="71" fillId="24" borderId="0" xfId="0" applyFont="1" applyFill="1" applyBorder="1" applyAlignment="1">
      <alignment horizontal="left" vertical="center"/>
    </xf>
    <xf numFmtId="0" fontId="71" fillId="24" borderId="0" xfId="0" applyFont="1" applyFill="1" applyBorder="1" applyAlignment="1">
      <alignment vertical="center" readingOrder="2"/>
    </xf>
    <xf numFmtId="0" fontId="71" fillId="24" borderId="0" xfId="0" applyFont="1" applyFill="1" applyBorder="1" applyAlignment="1">
      <alignment horizontal="right" vertical="center" readingOrder="2"/>
    </xf>
    <xf numFmtId="0" fontId="71" fillId="0" borderId="21" xfId="0" applyFont="1" applyBorder="1" applyAlignment="1">
      <alignment horizontal="right" vertical="center"/>
    </xf>
    <xf numFmtId="195" fontId="80" fillId="0" borderId="21" xfId="0" applyNumberFormat="1" applyFont="1" applyBorder="1" applyAlignment="1">
      <alignment horizontal="right" vertical="center" indent="5"/>
    </xf>
    <xf numFmtId="0" fontId="71" fillId="0" borderId="21" xfId="0" applyFont="1" applyBorder="1" applyAlignment="1">
      <alignment horizontal="left" vertical="center"/>
    </xf>
    <xf numFmtId="0" fontId="70" fillId="0" borderId="0" xfId="0" applyFont="1" applyBorder="1" applyAlignment="1">
      <alignment horizontal="right" vertical="center"/>
    </xf>
    <xf numFmtId="0" fontId="70" fillId="0" borderId="0" xfId="0" applyFont="1" applyBorder="1" applyAlignment="1">
      <alignment horizontal="center" vertical="center"/>
    </xf>
    <xf numFmtId="0" fontId="70" fillId="0" borderId="0" xfId="0" applyFont="1" applyBorder="1" applyAlignment="1">
      <alignment horizontal="left" vertical="center"/>
    </xf>
    <xf numFmtId="0" fontId="74" fillId="0" borderId="0" xfId="0" applyFont="1" applyBorder="1" applyAlignment="1">
      <alignment horizontal="right" vertical="center" readingOrder="2"/>
    </xf>
    <xf numFmtId="0" fontId="74" fillId="0" borderId="0" xfId="0" applyFont="1" applyBorder="1" applyAlignment="1">
      <alignment vertical="center"/>
    </xf>
    <xf numFmtId="0" fontId="74" fillId="0" borderId="0" xfId="0" applyFont="1" applyAlignment="1">
      <alignment horizontal="right" vertical="center" readingOrder="2"/>
    </xf>
    <xf numFmtId="0" fontId="74" fillId="0" borderId="0" xfId="0" applyFont="1" applyBorder="1" applyAlignment="1">
      <alignment horizontal="center" vertical="center"/>
    </xf>
    <xf numFmtId="0" fontId="74" fillId="0" borderId="0" xfId="0" applyFont="1" applyAlignment="1">
      <alignment horizontal="left" vertical="center" wrapText="1"/>
    </xf>
    <xf numFmtId="0" fontId="70" fillId="0" borderId="0" xfId="58" applyFont="1" applyAlignment="1">
      <alignment vertical="center"/>
      <protection/>
    </xf>
    <xf numFmtId="0" fontId="68" fillId="0" borderId="0" xfId="58" applyFont="1" applyAlignment="1">
      <alignment horizontal="centerContinuous" vertical="center"/>
      <protection/>
    </xf>
    <xf numFmtId="0" fontId="69" fillId="0" borderId="0" xfId="58" applyFont="1" applyAlignment="1">
      <alignment vertical="center"/>
      <protection/>
    </xf>
    <xf numFmtId="0" fontId="73" fillId="0" borderId="0" xfId="58" applyFont="1" applyAlignment="1">
      <alignment horizontal="centerContinuous" vertical="center"/>
      <protection/>
    </xf>
    <xf numFmtId="0" fontId="71" fillId="0" borderId="0" xfId="58" applyFont="1" applyAlignment="1">
      <alignment horizontal="right" vertical="center"/>
      <protection/>
    </xf>
    <xf numFmtId="0" fontId="70" fillId="0" borderId="0" xfId="58" applyFont="1" applyBorder="1" applyAlignment="1">
      <alignment vertical="center"/>
      <protection/>
    </xf>
    <xf numFmtId="0" fontId="71" fillId="24" borderId="29" xfId="58" applyFont="1" applyFill="1" applyBorder="1" applyAlignment="1">
      <alignment horizontal="center" vertical="center" wrapText="1"/>
      <protection/>
    </xf>
    <xf numFmtId="0" fontId="71" fillId="24" borderId="22" xfId="58" applyFont="1" applyFill="1" applyBorder="1" applyAlignment="1">
      <alignment horizontal="center" vertical="center"/>
      <protection/>
    </xf>
    <xf numFmtId="0" fontId="71" fillId="24" borderId="23" xfId="58" applyFont="1" applyFill="1" applyBorder="1" applyAlignment="1">
      <alignment horizontal="centerContinuous" vertical="center"/>
      <protection/>
    </xf>
    <xf numFmtId="0" fontId="71" fillId="0" borderId="0" xfId="58" applyFont="1" applyBorder="1" applyAlignment="1">
      <alignment horizontal="right" vertical="center" indent="1"/>
      <protection/>
    </xf>
    <xf numFmtId="0" fontId="82" fillId="0" borderId="0" xfId="58" applyFont="1" applyBorder="1" applyAlignment="1">
      <alignment horizontal="center" vertical="center"/>
      <protection/>
    </xf>
    <xf numFmtId="0" fontId="71" fillId="0" borderId="0" xfId="58" applyFont="1" applyBorder="1" applyAlignment="1">
      <alignment horizontal="left" vertical="center" indent="1"/>
      <protection/>
    </xf>
    <xf numFmtId="0" fontId="83" fillId="0" borderId="0" xfId="58" applyFont="1" applyBorder="1" applyAlignment="1">
      <alignment vertical="center"/>
      <protection/>
    </xf>
    <xf numFmtId="0" fontId="72" fillId="24" borderId="0" xfId="58" applyFont="1" applyFill="1" applyBorder="1" applyAlignment="1">
      <alignment horizontal="right" vertical="center" indent="2"/>
      <protection/>
    </xf>
    <xf numFmtId="3" fontId="81" fillId="24" borderId="0" xfId="58" applyNumberFormat="1" applyFont="1" applyFill="1" applyBorder="1" applyAlignment="1">
      <alignment horizontal="center" vertical="center"/>
      <protection/>
    </xf>
    <xf numFmtId="0" fontId="72" fillId="24" borderId="0" xfId="58" applyNumberFormat="1" applyFont="1" applyFill="1" applyBorder="1" applyAlignment="1">
      <alignment horizontal="left" vertical="center" indent="2"/>
      <protection/>
    </xf>
    <xf numFmtId="0" fontId="72" fillId="30" borderId="0" xfId="58" applyFont="1" applyFill="1" applyBorder="1" applyAlignment="1">
      <alignment horizontal="right" vertical="center" indent="2"/>
      <protection/>
    </xf>
    <xf numFmtId="3" fontId="81" fillId="0" borderId="0" xfId="58" applyNumberFormat="1" applyFont="1" applyBorder="1" applyAlignment="1">
      <alignment horizontal="center" vertical="center"/>
      <protection/>
    </xf>
    <xf numFmtId="0" fontId="72" fillId="0" borderId="0" xfId="58" applyNumberFormat="1" applyFont="1" applyBorder="1" applyAlignment="1">
      <alignment horizontal="left" vertical="center" indent="2"/>
      <protection/>
    </xf>
    <xf numFmtId="3" fontId="70" fillId="0" borderId="0" xfId="58" applyNumberFormat="1" applyFont="1" applyBorder="1" applyAlignment="1">
      <alignment vertical="center"/>
      <protection/>
    </xf>
    <xf numFmtId="0" fontId="71" fillId="0" borderId="19" xfId="58" applyFont="1" applyBorder="1" applyAlignment="1">
      <alignment horizontal="right" vertical="center" indent="2"/>
      <protection/>
    </xf>
    <xf numFmtId="3" fontId="80" fillId="0" borderId="19" xfId="58" applyNumberFormat="1" applyFont="1" applyBorder="1" applyAlignment="1">
      <alignment horizontal="center" vertical="center"/>
      <protection/>
    </xf>
    <xf numFmtId="3" fontId="71" fillId="0" borderId="19" xfId="58" applyNumberFormat="1" applyFont="1" applyBorder="1" applyAlignment="1">
      <alignment horizontal="left" vertical="center" indent="1"/>
      <protection/>
    </xf>
    <xf numFmtId="0" fontId="73" fillId="0" borderId="0" xfId="58" applyFont="1" applyBorder="1" applyAlignment="1">
      <alignment vertical="center"/>
      <protection/>
    </xf>
    <xf numFmtId="0" fontId="72" fillId="0" borderId="0" xfId="58" applyNumberFormat="1" applyFont="1" applyBorder="1" applyAlignment="1">
      <alignment horizontal="right" vertical="center" indent="2"/>
      <protection/>
    </xf>
    <xf numFmtId="0" fontId="72" fillId="24" borderId="0" xfId="58" applyNumberFormat="1" applyFont="1" applyFill="1" applyBorder="1" applyAlignment="1">
      <alignment horizontal="right" vertical="center" indent="2"/>
      <protection/>
    </xf>
    <xf numFmtId="0" fontId="71" fillId="24" borderId="19" xfId="58" applyFont="1" applyFill="1" applyBorder="1" applyAlignment="1">
      <alignment horizontal="right" vertical="center" indent="2"/>
      <protection/>
    </xf>
    <xf numFmtId="3" fontId="80" fillId="24" borderId="19" xfId="58" applyNumberFormat="1" applyFont="1" applyFill="1" applyBorder="1" applyAlignment="1">
      <alignment horizontal="center" vertical="center"/>
      <protection/>
    </xf>
    <xf numFmtId="0" fontId="71" fillId="24" borderId="19" xfId="58" applyNumberFormat="1" applyFont="1" applyFill="1" applyBorder="1" applyAlignment="1">
      <alignment horizontal="left" vertical="center" indent="2"/>
      <protection/>
    </xf>
    <xf numFmtId="0" fontId="73" fillId="0" borderId="0" xfId="58" applyFont="1" applyBorder="1" applyAlignment="1">
      <alignment horizontal="center" vertical="center"/>
      <protection/>
    </xf>
    <xf numFmtId="0" fontId="74" fillId="0" borderId="0" xfId="58" applyFont="1" applyAlignment="1">
      <alignment horizontal="right" vertical="center" readingOrder="2"/>
      <protection/>
    </xf>
    <xf numFmtId="0" fontId="84" fillId="0" borderId="0" xfId="58" applyFont="1" applyBorder="1" applyAlignment="1">
      <alignment horizontal="center" vertical="center"/>
      <protection/>
    </xf>
    <xf numFmtId="0" fontId="74" fillId="0" borderId="0" xfId="58" applyFont="1" applyBorder="1" applyAlignment="1">
      <alignment horizontal="left" vertical="center"/>
      <protection/>
    </xf>
    <xf numFmtId="0" fontId="74" fillId="0" borderId="0" xfId="58" applyFont="1" applyBorder="1" applyAlignment="1">
      <alignment vertical="center"/>
      <protection/>
    </xf>
    <xf numFmtId="0" fontId="74" fillId="0" borderId="0" xfId="58" applyFont="1" applyAlignment="1">
      <alignment vertical="center"/>
      <protection/>
    </xf>
    <xf numFmtId="0" fontId="74" fillId="0" borderId="0" xfId="58" applyFont="1" applyAlignment="1">
      <alignment horizontal="right" vertical="center"/>
      <protection/>
    </xf>
    <xf numFmtId="0" fontId="74" fillId="0" borderId="0" xfId="58" applyFont="1" applyAlignment="1">
      <alignment horizontal="left" vertical="center"/>
      <protection/>
    </xf>
    <xf numFmtId="0" fontId="70" fillId="0" borderId="0" xfId="0" applyFont="1" applyAlignment="1">
      <alignment vertical="center"/>
    </xf>
    <xf numFmtId="0" fontId="69" fillId="0" borderId="0" xfId="0" applyFont="1" applyAlignment="1">
      <alignment vertical="center"/>
    </xf>
    <xf numFmtId="49" fontId="68" fillId="0" borderId="0" xfId="0" applyNumberFormat="1" applyFont="1" applyAlignment="1">
      <alignment horizontal="centerContinuous" vertical="center"/>
    </xf>
    <xf numFmtId="0" fontId="71" fillId="0" borderId="0" xfId="0" applyFont="1" applyAlignment="1">
      <alignment horizontal="right" vertical="center" readingOrder="2"/>
    </xf>
    <xf numFmtId="0" fontId="71" fillId="0" borderId="0" xfId="0" applyFont="1" applyAlignment="1">
      <alignment vertical="center"/>
    </xf>
    <xf numFmtId="0" fontId="80" fillId="24" borderId="29" xfId="0" applyFont="1" applyFill="1" applyBorder="1" applyAlignment="1">
      <alignment horizontal="right" vertical="center"/>
    </xf>
    <xf numFmtId="0" fontId="80" fillId="24" borderId="29" xfId="0" applyFont="1" applyFill="1" applyBorder="1" applyAlignment="1">
      <alignment horizontal="center" vertical="center" wrapText="1"/>
    </xf>
    <xf numFmtId="0" fontId="80" fillId="24" borderId="23" xfId="0" applyFont="1" applyFill="1" applyBorder="1" applyAlignment="1">
      <alignment horizontal="left" vertical="center"/>
    </xf>
    <xf numFmtId="0" fontId="81" fillId="0" borderId="0" xfId="0" applyFont="1" applyAlignment="1">
      <alignment horizontal="right" vertical="center" indent="2"/>
    </xf>
    <xf numFmtId="0" fontId="81" fillId="0" borderId="0" xfId="0" applyFont="1" applyAlignment="1">
      <alignment horizontal="left" vertical="center" indent="2"/>
    </xf>
    <xf numFmtId="0" fontId="81" fillId="24" borderId="0" xfId="0" applyFont="1" applyFill="1" applyAlignment="1">
      <alignment horizontal="right" vertical="center" indent="2" readingOrder="2"/>
    </xf>
    <xf numFmtId="0" fontId="81" fillId="24" borderId="0" xfId="0" applyFont="1" applyFill="1" applyAlignment="1">
      <alignment horizontal="left" vertical="center" indent="2"/>
    </xf>
    <xf numFmtId="0" fontId="81" fillId="0" borderId="0" xfId="0" applyNumberFormat="1" applyFont="1" applyAlignment="1">
      <alignment horizontal="right" vertical="center" indent="2" readingOrder="2"/>
    </xf>
    <xf numFmtId="16" fontId="81" fillId="0" borderId="0" xfId="0" applyNumberFormat="1" applyFont="1" applyAlignment="1">
      <alignment horizontal="left" vertical="center" indent="2" readingOrder="1"/>
    </xf>
    <xf numFmtId="0" fontId="81" fillId="0" borderId="0" xfId="0" applyFont="1" applyAlignment="1">
      <alignment horizontal="right" vertical="center" indent="2" readingOrder="2"/>
    </xf>
    <xf numFmtId="0" fontId="81" fillId="0" borderId="0" xfId="0" applyFont="1" applyBorder="1" applyAlignment="1">
      <alignment horizontal="right" vertical="center" indent="2" readingOrder="2"/>
    </xf>
    <xf numFmtId="0" fontId="81" fillId="0" borderId="0" xfId="0" applyFont="1" applyBorder="1" applyAlignment="1">
      <alignment horizontal="left" vertical="center" indent="2"/>
    </xf>
    <xf numFmtId="0" fontId="80" fillId="24" borderId="0" xfId="0" applyFont="1" applyFill="1" applyBorder="1" applyAlignment="1">
      <alignment horizontal="right" vertical="center" indent="2" readingOrder="2"/>
    </xf>
    <xf numFmtId="0" fontId="71" fillId="24" borderId="0" xfId="0" applyFont="1" applyFill="1" applyBorder="1" applyAlignment="1">
      <alignment horizontal="left" vertical="center" indent="2"/>
    </xf>
    <xf numFmtId="0" fontId="80" fillId="0" borderId="21" xfId="0" applyFont="1" applyBorder="1" applyAlignment="1">
      <alignment horizontal="right" vertical="center" indent="2" readingOrder="2"/>
    </xf>
    <xf numFmtId="0" fontId="71" fillId="0" borderId="21" xfId="0" applyFont="1" applyBorder="1" applyAlignment="1">
      <alignment horizontal="left" vertical="center" indent="2"/>
    </xf>
    <xf numFmtId="0" fontId="85" fillId="0" borderId="0" xfId="0" applyFont="1" applyAlignment="1">
      <alignment vertical="center"/>
    </xf>
    <xf numFmtId="0" fontId="85" fillId="0" borderId="0" xfId="0" applyFont="1" applyAlignment="1">
      <alignment horizontal="right" vertical="center" readingOrder="2"/>
    </xf>
    <xf numFmtId="0" fontId="74" fillId="0" borderId="0" xfId="0" applyFont="1" applyAlignment="1">
      <alignment vertical="center"/>
    </xf>
    <xf numFmtId="0" fontId="74" fillId="0" borderId="0" xfId="0" applyFont="1" applyAlignment="1">
      <alignment horizontal="left" vertical="center" readingOrder="1"/>
    </xf>
    <xf numFmtId="0" fontId="74" fillId="0" borderId="0" xfId="0" applyFont="1" applyAlignment="1">
      <alignment horizontal="left" vertical="center"/>
    </xf>
    <xf numFmtId="1" fontId="70" fillId="0" borderId="0" xfId="0" applyNumberFormat="1" applyFont="1" applyAlignment="1">
      <alignment vertical="center"/>
    </xf>
    <xf numFmtId="0" fontId="86" fillId="0" borderId="0" xfId="63" applyFont="1">
      <alignment/>
      <protection/>
    </xf>
    <xf numFmtId="0" fontId="87" fillId="0" borderId="0" xfId="63" applyFont="1">
      <alignment/>
      <protection/>
    </xf>
    <xf numFmtId="0" fontId="88" fillId="0" borderId="0" xfId="63" applyFont="1">
      <alignment/>
      <protection/>
    </xf>
    <xf numFmtId="0" fontId="68" fillId="0" borderId="0" xfId="0" applyFont="1" applyAlignment="1">
      <alignment vertical="center"/>
    </xf>
    <xf numFmtId="0" fontId="86" fillId="0" borderId="0" xfId="63" applyFont="1" applyBorder="1" applyAlignment="1">
      <alignment/>
      <protection/>
    </xf>
    <xf numFmtId="0" fontId="89" fillId="24" borderId="22" xfId="63" applyFont="1" applyFill="1" applyBorder="1" applyAlignment="1">
      <alignment horizontal="center" vertical="center"/>
      <protection/>
    </xf>
    <xf numFmtId="0" fontId="89" fillId="24" borderId="23" xfId="63" applyFont="1" applyFill="1" applyBorder="1" applyAlignment="1">
      <alignment horizontal="center" vertical="center"/>
      <protection/>
    </xf>
    <xf numFmtId="0" fontId="91" fillId="25" borderId="20" xfId="63" applyFont="1" applyFill="1" applyBorder="1" applyAlignment="1">
      <alignment horizontal="right" vertical="center" indent="5"/>
      <protection/>
    </xf>
    <xf numFmtId="195" fontId="91" fillId="25" borderId="20" xfId="63" applyNumberFormat="1" applyFont="1" applyFill="1" applyBorder="1" applyAlignment="1">
      <alignment horizontal="center" vertical="center"/>
      <protection/>
    </xf>
    <xf numFmtId="195" fontId="89" fillId="25" borderId="20" xfId="63" applyNumberFormat="1" applyFont="1" applyFill="1" applyBorder="1" applyAlignment="1">
      <alignment horizontal="center" vertical="center"/>
      <protection/>
    </xf>
    <xf numFmtId="0" fontId="86" fillId="0" borderId="0" xfId="63" applyFont="1" applyAlignment="1">
      <alignment horizontal="right" vertical="center" indent="5"/>
      <protection/>
    </xf>
    <xf numFmtId="0" fontId="87" fillId="0" borderId="0" xfId="63" applyFont="1" applyAlignment="1">
      <alignment horizontal="right" vertical="center" indent="5"/>
      <protection/>
    </xf>
    <xf numFmtId="16" fontId="126" fillId="34" borderId="0" xfId="63" applyNumberFormat="1" applyFont="1" applyFill="1" applyBorder="1" applyAlignment="1">
      <alignment horizontal="right" vertical="center" indent="5"/>
      <protection/>
    </xf>
    <xf numFmtId="195" fontId="126" fillId="34" borderId="0" xfId="63" applyNumberFormat="1" applyFont="1" applyFill="1" applyBorder="1" applyAlignment="1">
      <alignment horizontal="center" vertical="center"/>
      <protection/>
    </xf>
    <xf numFmtId="16" fontId="91" fillId="25" borderId="0" xfId="63" applyNumberFormat="1" applyFont="1" applyFill="1" applyBorder="1" applyAlignment="1">
      <alignment horizontal="right" vertical="center" indent="5"/>
      <protection/>
    </xf>
    <xf numFmtId="195" fontId="91" fillId="25" borderId="0" xfId="63" applyNumberFormat="1" applyFont="1" applyFill="1" applyBorder="1" applyAlignment="1">
      <alignment horizontal="center" vertical="center"/>
      <protection/>
    </xf>
    <xf numFmtId="195" fontId="89" fillId="25" borderId="0" xfId="63" applyNumberFormat="1" applyFont="1" applyFill="1" applyBorder="1" applyAlignment="1">
      <alignment horizontal="center" vertical="center"/>
      <protection/>
    </xf>
    <xf numFmtId="16" fontId="91" fillId="35" borderId="0" xfId="63" applyNumberFormat="1" applyFont="1" applyFill="1" applyBorder="1" applyAlignment="1">
      <alignment horizontal="right" vertical="center" indent="5"/>
      <protection/>
    </xf>
    <xf numFmtId="195" fontId="91" fillId="35" borderId="0" xfId="63" applyNumberFormat="1" applyFont="1" applyFill="1" applyBorder="1" applyAlignment="1">
      <alignment horizontal="center" vertical="center"/>
      <protection/>
    </xf>
    <xf numFmtId="195" fontId="89" fillId="35" borderId="0" xfId="63" applyNumberFormat="1" applyFont="1" applyFill="1" applyBorder="1" applyAlignment="1">
      <alignment horizontal="center" vertical="center"/>
      <protection/>
    </xf>
    <xf numFmtId="0" fontId="91" fillId="25" borderId="0" xfId="63" applyFont="1" applyFill="1" applyBorder="1" applyAlignment="1">
      <alignment horizontal="right" vertical="center" indent="5"/>
      <protection/>
    </xf>
    <xf numFmtId="16" fontId="91" fillId="35" borderId="21" xfId="63" applyNumberFormat="1" applyFont="1" applyFill="1" applyBorder="1" applyAlignment="1">
      <alignment horizontal="right" vertical="center" indent="5" readingOrder="2"/>
      <protection/>
    </xf>
    <xf numFmtId="195" fontId="91" fillId="35" borderId="21" xfId="63" applyNumberFormat="1" applyFont="1" applyFill="1" applyBorder="1" applyAlignment="1">
      <alignment horizontal="center" vertical="center"/>
      <protection/>
    </xf>
    <xf numFmtId="195" fontId="89" fillId="35" borderId="21" xfId="63" applyNumberFormat="1" applyFont="1" applyFill="1" applyBorder="1" applyAlignment="1">
      <alignment horizontal="center" vertical="center"/>
      <protection/>
    </xf>
    <xf numFmtId="0" fontId="74" fillId="0" borderId="0" xfId="0" applyFont="1" applyAlignment="1">
      <alignment horizontal="right" vertical="center"/>
    </xf>
    <xf numFmtId="0" fontId="85" fillId="0" borderId="0" xfId="0" applyFont="1" applyAlignment="1">
      <alignment horizontal="left" vertical="center" readingOrder="1"/>
    </xf>
    <xf numFmtId="197" fontId="74" fillId="0" borderId="0" xfId="0" applyNumberFormat="1" applyFont="1" applyAlignment="1">
      <alignment horizontal="left" vertical="center" wrapText="1" readingOrder="1"/>
    </xf>
    <xf numFmtId="0" fontId="87" fillId="0" borderId="0" xfId="64" applyFont="1">
      <alignment/>
      <protection/>
    </xf>
    <xf numFmtId="0" fontId="71" fillId="0" borderId="0" xfId="0" applyFont="1" applyAlignment="1" quotePrefix="1">
      <alignment vertical="center"/>
    </xf>
    <xf numFmtId="0" fontId="84" fillId="0" borderId="0" xfId="0" applyFont="1" applyAlignment="1">
      <alignment vertical="center"/>
    </xf>
    <xf numFmtId="0" fontId="94" fillId="31" borderId="22" xfId="63" applyFont="1" applyFill="1" applyBorder="1" applyAlignment="1">
      <alignment horizontal="center" vertical="center" wrapText="1"/>
      <protection/>
    </xf>
    <xf numFmtId="206" fontId="72" fillId="28" borderId="20" xfId="0" applyNumberFormat="1" applyFont="1" applyFill="1" applyBorder="1" applyAlignment="1">
      <alignment horizontal="center" vertical="center" wrapText="1"/>
    </xf>
    <xf numFmtId="4" fontId="86" fillId="28" borderId="20" xfId="0" applyNumberFormat="1" applyFont="1" applyFill="1" applyBorder="1" applyAlignment="1">
      <alignment horizontal="center"/>
    </xf>
    <xf numFmtId="4" fontId="78" fillId="28" borderId="20" xfId="0" applyNumberFormat="1" applyFont="1" applyFill="1" applyBorder="1" applyAlignment="1">
      <alignment horizontal="center"/>
    </xf>
    <xf numFmtId="0" fontId="87" fillId="31" borderId="0" xfId="63" applyFont="1" applyFill="1" applyBorder="1" applyAlignment="1">
      <alignment horizontal="center" vertical="center" wrapText="1"/>
      <protection/>
    </xf>
    <xf numFmtId="4" fontId="86" fillId="31" borderId="0" xfId="0" applyNumberFormat="1" applyFont="1" applyFill="1" applyBorder="1" applyAlignment="1">
      <alignment horizontal="center"/>
    </xf>
    <xf numFmtId="4" fontId="78" fillId="31" borderId="0" xfId="0" applyNumberFormat="1" applyFont="1" applyFill="1" applyBorder="1" applyAlignment="1">
      <alignment horizontal="center"/>
    </xf>
    <xf numFmtId="206" fontId="72" fillId="28" borderId="0" xfId="0" applyNumberFormat="1" applyFont="1" applyFill="1" applyBorder="1" applyAlignment="1">
      <alignment horizontal="center" vertical="center" wrapText="1"/>
    </xf>
    <xf numFmtId="4" fontId="86" fillId="28" borderId="0" xfId="0" applyNumberFormat="1" applyFont="1" applyFill="1" applyBorder="1" applyAlignment="1">
      <alignment horizontal="center"/>
    </xf>
    <xf numFmtId="4" fontId="78" fillId="28" borderId="0" xfId="0" applyNumberFormat="1" applyFont="1" applyFill="1" applyBorder="1" applyAlignment="1">
      <alignment horizontal="center"/>
    </xf>
    <xf numFmtId="0" fontId="87" fillId="31" borderId="0" xfId="63" applyFont="1" applyFill="1" applyBorder="1" applyAlignment="1">
      <alignment horizontal="center" vertical="center" wrapText="1" readingOrder="2"/>
      <protection/>
    </xf>
    <xf numFmtId="206" fontId="72" fillId="28" borderId="0" xfId="0" applyNumberFormat="1" applyFont="1" applyFill="1" applyBorder="1" applyAlignment="1">
      <alignment horizontal="center" vertical="center" wrapText="1" readingOrder="2"/>
    </xf>
    <xf numFmtId="0" fontId="87" fillId="31" borderId="21" xfId="63" applyFont="1" applyFill="1" applyBorder="1" applyAlignment="1">
      <alignment horizontal="center" vertical="center" wrapText="1" readingOrder="2"/>
      <protection/>
    </xf>
    <xf numFmtId="4" fontId="86" fillId="31" borderId="21" xfId="0" applyNumberFormat="1" applyFont="1" applyFill="1" applyBorder="1" applyAlignment="1">
      <alignment horizontal="center"/>
    </xf>
    <xf numFmtId="4" fontId="78" fillId="31" borderId="21" xfId="0" applyNumberFormat="1" applyFont="1" applyFill="1" applyBorder="1" applyAlignment="1">
      <alignment horizontal="center"/>
    </xf>
    <xf numFmtId="49" fontId="94" fillId="28" borderId="19" xfId="0" applyNumberFormat="1" applyFont="1" applyFill="1" applyBorder="1" applyAlignment="1">
      <alignment horizontal="center" vertical="center" wrapText="1" readingOrder="2"/>
    </xf>
    <xf numFmtId="4" fontId="78" fillId="28" borderId="19" xfId="0" applyNumberFormat="1" applyFont="1" applyFill="1" applyBorder="1" applyAlignment="1">
      <alignment horizontal="center" vertical="center"/>
    </xf>
    <xf numFmtId="4" fontId="78" fillId="28" borderId="19" xfId="0" applyNumberFormat="1" applyFont="1" applyFill="1" applyBorder="1" applyAlignment="1">
      <alignment horizontal="center" vertical="center" wrapText="1"/>
    </xf>
    <xf numFmtId="0" fontId="92" fillId="0" borderId="0" xfId="64" applyFont="1">
      <alignment/>
      <protection/>
    </xf>
    <xf numFmtId="0" fontId="73" fillId="0" borderId="0" xfId="0" applyFont="1" applyAlignment="1">
      <alignment vertical="center"/>
    </xf>
    <xf numFmtId="0" fontId="71" fillId="24" borderId="24" xfId="0" applyFont="1" applyFill="1" applyBorder="1" applyAlignment="1">
      <alignment horizontal="left" vertical="center"/>
    </xf>
    <xf numFmtId="0" fontId="71" fillId="24" borderId="18" xfId="0" applyFont="1" applyFill="1" applyBorder="1" applyAlignment="1">
      <alignment horizontal="right" vertical="center"/>
    </xf>
    <xf numFmtId="0" fontId="71" fillId="24" borderId="26" xfId="0" applyFont="1" applyFill="1" applyBorder="1" applyAlignment="1">
      <alignment horizontal="right" vertical="center"/>
    </xf>
    <xf numFmtId="0" fontId="71" fillId="24" borderId="11" xfId="0" applyFont="1" applyFill="1" applyBorder="1" applyAlignment="1">
      <alignment horizontal="left" vertical="center"/>
    </xf>
    <xf numFmtId="0" fontId="71" fillId="28" borderId="0" xfId="0" applyFont="1" applyFill="1" applyAlignment="1">
      <alignment horizontal="right" vertical="center" indent="1"/>
    </xf>
    <xf numFmtId="3" fontId="81" fillId="28" borderId="0" xfId="0" applyNumberFormat="1" applyFont="1" applyFill="1" applyAlignment="1">
      <alignment horizontal="center" vertical="center"/>
    </xf>
    <xf numFmtId="0" fontId="71" fillId="28" borderId="0" xfId="0" applyFont="1" applyFill="1" applyAlignment="1">
      <alignment horizontal="left" vertical="center" indent="1"/>
    </xf>
    <xf numFmtId="0" fontId="70" fillId="25" borderId="0" xfId="0" applyFont="1" applyFill="1" applyAlignment="1">
      <alignment vertical="center"/>
    </xf>
    <xf numFmtId="0" fontId="80" fillId="31" borderId="0" xfId="0" applyNumberFormat="1" applyFont="1" applyFill="1" applyAlignment="1">
      <alignment horizontal="right" vertical="center" indent="1" readingOrder="2"/>
    </xf>
    <xf numFmtId="3" fontId="81" fillId="31" borderId="0" xfId="0" applyNumberFormat="1" applyFont="1" applyFill="1" applyAlignment="1">
      <alignment horizontal="center" vertical="center" readingOrder="2"/>
    </xf>
    <xf numFmtId="16" fontId="80" fillId="31" borderId="0" xfId="0" applyNumberFormat="1" applyFont="1" applyFill="1" applyAlignment="1">
      <alignment horizontal="left" vertical="center" indent="1" readingOrder="1"/>
    </xf>
    <xf numFmtId="0" fontId="80" fillId="28" borderId="0" xfId="0" applyNumberFormat="1" applyFont="1" applyFill="1" applyAlignment="1">
      <alignment horizontal="right" vertical="center" indent="1" readingOrder="2"/>
    </xf>
    <xf numFmtId="3" fontId="81" fillId="28" borderId="0" xfId="0" applyNumberFormat="1" applyFont="1" applyFill="1" applyAlignment="1">
      <alignment horizontal="center" vertical="center" readingOrder="2"/>
    </xf>
    <xf numFmtId="16" fontId="80" fillId="28" borderId="0" xfId="0" applyNumberFormat="1" applyFont="1" applyFill="1" applyAlignment="1">
      <alignment horizontal="left" vertical="center" indent="1" readingOrder="1"/>
    </xf>
    <xf numFmtId="17" fontId="80" fillId="31" borderId="0" xfId="0" applyNumberFormat="1" applyFont="1" applyFill="1" applyAlignment="1">
      <alignment horizontal="right" vertical="center" indent="1" readingOrder="2"/>
    </xf>
    <xf numFmtId="0" fontId="80" fillId="28" borderId="0" xfId="0" applyFont="1" applyFill="1" applyAlignment="1">
      <alignment horizontal="right" vertical="center" indent="1" readingOrder="2"/>
    </xf>
    <xf numFmtId="0" fontId="80" fillId="28" borderId="0" xfId="0" applyFont="1" applyFill="1" applyAlignment="1">
      <alignment horizontal="left" vertical="center" indent="1"/>
    </xf>
    <xf numFmtId="0" fontId="80" fillId="31" borderId="0" xfId="0" applyFont="1" applyFill="1" applyAlignment="1">
      <alignment horizontal="right" vertical="center" indent="1" readingOrder="2"/>
    </xf>
    <xf numFmtId="0" fontId="80" fillId="31" borderId="0" xfId="0" applyFont="1" applyFill="1" applyAlignment="1">
      <alignment horizontal="left" vertical="center" indent="1"/>
    </xf>
    <xf numFmtId="0" fontId="74" fillId="25" borderId="0" xfId="0" applyFont="1" applyFill="1" applyAlignment="1">
      <alignment horizontal="left" vertical="center"/>
    </xf>
    <xf numFmtId="0" fontId="80" fillId="31" borderId="19" xfId="0" applyFont="1" applyFill="1" applyBorder="1" applyAlignment="1">
      <alignment horizontal="right" vertical="center" indent="1"/>
    </xf>
    <xf numFmtId="3" fontId="80" fillId="31" borderId="19" xfId="0" applyNumberFormat="1" applyFont="1" applyFill="1" applyBorder="1" applyAlignment="1">
      <alignment horizontal="center" vertical="center"/>
    </xf>
    <xf numFmtId="0" fontId="80" fillId="31" borderId="19" xfId="0" applyFont="1" applyFill="1" applyBorder="1" applyAlignment="1">
      <alignment horizontal="left" vertical="center" indent="1"/>
    </xf>
    <xf numFmtId="0" fontId="73" fillId="24" borderId="24" xfId="0" applyFont="1" applyFill="1" applyBorder="1" applyAlignment="1">
      <alignment horizontal="left" vertical="center"/>
    </xf>
    <xf numFmtId="0" fontId="73" fillId="24" borderId="30" xfId="0" applyFont="1" applyFill="1" applyBorder="1" applyAlignment="1">
      <alignment horizontal="center" vertical="center"/>
    </xf>
    <xf numFmtId="0" fontId="73" fillId="24" borderId="16" xfId="0" applyFont="1" applyFill="1" applyBorder="1" applyAlignment="1">
      <alignment horizontal="center"/>
    </xf>
    <xf numFmtId="0" fontId="73" fillId="24" borderId="26" xfId="0" applyFont="1" applyFill="1" applyBorder="1" applyAlignment="1">
      <alignment horizontal="right" vertical="center" indent="1"/>
    </xf>
    <xf numFmtId="0" fontId="73" fillId="24" borderId="15" xfId="0" applyFont="1" applyFill="1" applyBorder="1" applyAlignment="1">
      <alignment horizontal="center" vertical="top"/>
    </xf>
    <xf numFmtId="0" fontId="71" fillId="0" borderId="0" xfId="0" applyFont="1" applyFill="1" applyAlignment="1">
      <alignment horizontal="right" vertical="center" indent="1"/>
    </xf>
    <xf numFmtId="3" fontId="72" fillId="0" borderId="0" xfId="0" applyNumberFormat="1" applyFont="1" applyFill="1" applyAlignment="1">
      <alignment horizontal="center" vertical="center"/>
    </xf>
    <xf numFmtId="3" fontId="71" fillId="0" borderId="0" xfId="0" applyNumberFormat="1" applyFont="1" applyFill="1" applyAlignment="1">
      <alignment horizontal="center" vertical="center"/>
    </xf>
    <xf numFmtId="0" fontId="71" fillId="29" borderId="0" xfId="0" applyFont="1" applyFill="1" applyAlignment="1">
      <alignment horizontal="right" vertical="center" indent="1" readingOrder="2"/>
    </xf>
    <xf numFmtId="3" fontId="72" fillId="29" borderId="0" xfId="0" applyNumberFormat="1" applyFont="1" applyFill="1" applyAlignment="1">
      <alignment horizontal="center" vertical="center"/>
    </xf>
    <xf numFmtId="3" fontId="71" fillId="29" borderId="0" xfId="0" applyNumberFormat="1" applyFont="1" applyFill="1" applyAlignment="1">
      <alignment horizontal="center" vertical="center"/>
    </xf>
    <xf numFmtId="0" fontId="71" fillId="0" borderId="0" xfId="0" applyNumberFormat="1" applyFont="1" applyFill="1" applyAlignment="1">
      <alignment horizontal="right" vertical="center" indent="1" readingOrder="2"/>
    </xf>
    <xf numFmtId="0" fontId="71" fillId="29" borderId="0" xfId="0" applyNumberFormat="1" applyFont="1" applyFill="1" applyAlignment="1">
      <alignment horizontal="right" vertical="center" indent="1" readingOrder="2"/>
    </xf>
    <xf numFmtId="17" fontId="71" fillId="0" borderId="0" xfId="0" applyNumberFormat="1" applyFont="1" applyFill="1" applyAlignment="1">
      <alignment horizontal="right" vertical="center" indent="1" readingOrder="2"/>
    </xf>
    <xf numFmtId="0" fontId="71" fillId="0" borderId="0" xfId="0" applyFont="1" applyFill="1" applyAlignment="1">
      <alignment horizontal="right" vertical="center" indent="1" readingOrder="2"/>
    </xf>
    <xf numFmtId="0" fontId="71" fillId="0" borderId="19" xfId="0" applyFont="1" applyFill="1" applyBorder="1" applyAlignment="1">
      <alignment horizontal="right" vertical="center" indent="1"/>
    </xf>
    <xf numFmtId="3" fontId="71" fillId="0" borderId="19" xfId="0" applyNumberFormat="1" applyFont="1" applyFill="1" applyBorder="1" applyAlignment="1">
      <alignment horizontal="center" vertical="center"/>
    </xf>
    <xf numFmtId="0" fontId="70" fillId="24" borderId="24" xfId="0" applyFont="1" applyFill="1" applyBorder="1" applyAlignment="1">
      <alignment vertical="center"/>
    </xf>
    <xf numFmtId="0" fontId="80" fillId="24" borderId="23" xfId="0" applyFont="1" applyFill="1" applyBorder="1" applyAlignment="1">
      <alignment horizontal="center" vertical="center"/>
    </xf>
    <xf numFmtId="0" fontId="80" fillId="24" borderId="29" xfId="0" applyFont="1" applyFill="1" applyBorder="1" applyAlignment="1">
      <alignment horizontal="center" vertical="center"/>
    </xf>
    <xf numFmtId="0" fontId="70" fillId="24" borderId="26" xfId="0" applyFont="1" applyFill="1" applyBorder="1" applyAlignment="1">
      <alignment vertical="center"/>
    </xf>
    <xf numFmtId="0" fontId="83" fillId="0" borderId="0" xfId="0" applyFont="1" applyAlignment="1">
      <alignment horizontal="right" vertical="center"/>
    </xf>
    <xf numFmtId="3" fontId="70" fillId="0" borderId="0" xfId="0" applyNumberFormat="1" applyFont="1" applyAlignment="1">
      <alignment horizontal="center" vertical="center"/>
    </xf>
    <xf numFmtId="0" fontId="73" fillId="24" borderId="0" xfId="0" applyFont="1" applyFill="1" applyAlignment="1">
      <alignment horizontal="right" vertical="center" indent="1"/>
    </xf>
    <xf numFmtId="0" fontId="73" fillId="0" borderId="0" xfId="0" applyFont="1" applyAlignment="1">
      <alignment horizontal="right" vertical="center" indent="1"/>
    </xf>
    <xf numFmtId="0" fontId="83" fillId="0" borderId="20" xfId="0" applyFont="1" applyBorder="1" applyAlignment="1">
      <alignment horizontal="right" vertical="center"/>
    </xf>
    <xf numFmtId="0" fontId="73" fillId="24" borderId="0" xfId="0" applyFont="1" applyFill="1" applyBorder="1" applyAlignment="1">
      <alignment horizontal="right" vertical="center" indent="1"/>
    </xf>
    <xf numFmtId="0" fontId="73" fillId="0" borderId="0" xfId="0" applyFont="1" applyBorder="1" applyAlignment="1">
      <alignment horizontal="right" vertical="center" indent="1"/>
    </xf>
    <xf numFmtId="0" fontId="73" fillId="24" borderId="21" xfId="0" applyFont="1" applyFill="1" applyBorder="1" applyAlignment="1">
      <alignment horizontal="right" vertical="center" indent="1" readingOrder="2"/>
    </xf>
    <xf numFmtId="0" fontId="70" fillId="0" borderId="0" xfId="0" applyFont="1" applyBorder="1" applyAlignment="1">
      <alignment horizontal="right" vertical="center" readingOrder="2"/>
    </xf>
    <xf numFmtId="0" fontId="70" fillId="0" borderId="0" xfId="0" applyFont="1" applyBorder="1" applyAlignment="1">
      <alignment vertical="center"/>
    </xf>
    <xf numFmtId="0" fontId="70" fillId="0" borderId="0" xfId="0" applyFont="1" applyAlignment="1">
      <alignment horizontal="right" vertical="center" readingOrder="2"/>
    </xf>
    <xf numFmtId="0" fontId="70" fillId="0" borderId="0" xfId="0" applyFont="1" applyAlignment="1">
      <alignment horizontal="left" vertical="center"/>
    </xf>
    <xf numFmtId="3" fontId="70" fillId="0" borderId="0" xfId="0" applyNumberFormat="1" applyFont="1" applyAlignment="1">
      <alignment vertical="center"/>
    </xf>
    <xf numFmtId="0" fontId="73" fillId="0" borderId="0" xfId="0" applyFont="1" applyAlignment="1">
      <alignment horizontal="centerContinuous" vertical="center"/>
    </xf>
    <xf numFmtId="0" fontId="73" fillId="0" borderId="0" xfId="0" applyFont="1" applyBorder="1" applyAlignment="1">
      <alignment horizontal="right" vertical="center"/>
    </xf>
    <xf numFmtId="0" fontId="73" fillId="24" borderId="0" xfId="0" applyFont="1" applyFill="1" applyBorder="1" applyAlignment="1">
      <alignment horizontal="right" vertical="center" readingOrder="1"/>
    </xf>
    <xf numFmtId="0" fontId="73" fillId="24" borderId="19" xfId="0" applyFont="1" applyFill="1" applyBorder="1" applyAlignment="1">
      <alignment horizontal="right" vertical="center" readingOrder="1"/>
    </xf>
    <xf numFmtId="0" fontId="73" fillId="0" borderId="0" xfId="0" applyFont="1" applyBorder="1" applyAlignment="1">
      <alignment horizontal="right" vertical="center" readingOrder="2"/>
    </xf>
    <xf numFmtId="0" fontId="73" fillId="0" borderId="19" xfId="0" applyFont="1" applyBorder="1" applyAlignment="1">
      <alignment horizontal="right" vertical="center"/>
    </xf>
    <xf numFmtId="0" fontId="73" fillId="24" borderId="0" xfId="0" applyFont="1" applyFill="1" applyBorder="1" applyAlignment="1">
      <alignment horizontal="right" vertical="center" readingOrder="2"/>
    </xf>
    <xf numFmtId="0" fontId="73" fillId="24" borderId="21" xfId="0" applyFont="1" applyFill="1" applyBorder="1" applyAlignment="1">
      <alignment horizontal="right" vertical="center" readingOrder="1"/>
    </xf>
    <xf numFmtId="0" fontId="74" fillId="0" borderId="0" xfId="0" applyFont="1" applyAlignment="1">
      <alignment vertical="center" readingOrder="1"/>
    </xf>
    <xf numFmtId="3" fontId="84" fillId="0" borderId="0" xfId="0" applyNumberFormat="1" applyFont="1" applyBorder="1" applyAlignment="1">
      <alignment horizontal="center" vertical="center"/>
    </xf>
    <xf numFmtId="0" fontId="74" fillId="0" borderId="0" xfId="0" applyFont="1" applyAlignment="1">
      <alignment horizontal="right"/>
    </xf>
    <xf numFmtId="49" fontId="74" fillId="0" borderId="0" xfId="0" applyNumberFormat="1" applyFont="1" applyAlignment="1">
      <alignment vertical="center" readingOrder="2"/>
    </xf>
    <xf numFmtId="195" fontId="74" fillId="0" borderId="0" xfId="0" applyNumberFormat="1" applyFont="1" applyAlignment="1">
      <alignment vertical="center"/>
    </xf>
    <xf numFmtId="0" fontId="70" fillId="0" borderId="0" xfId="0" applyFont="1" applyAlignment="1">
      <alignment vertical="center" readingOrder="1"/>
    </xf>
    <xf numFmtId="195" fontId="70" fillId="0" borderId="0" xfId="0" applyNumberFormat="1" applyFont="1" applyAlignment="1">
      <alignment vertical="center"/>
    </xf>
    <xf numFmtId="184" fontId="70" fillId="0" borderId="0" xfId="71" applyFont="1" applyAlignment="1">
      <alignment vertical="center"/>
    </xf>
    <xf numFmtId="0" fontId="71" fillId="24" borderId="24" xfId="0" applyFont="1" applyFill="1" applyBorder="1" applyAlignment="1">
      <alignment horizontal="center"/>
    </xf>
    <xf numFmtId="0" fontId="71" fillId="24" borderId="30" xfId="0" applyFont="1" applyFill="1" applyBorder="1" applyAlignment="1">
      <alignment horizontal="center" vertical="center"/>
    </xf>
    <xf numFmtId="0" fontId="71" fillId="24" borderId="16" xfId="0" applyFont="1" applyFill="1" applyBorder="1" applyAlignment="1">
      <alignment horizontal="center" vertical="center"/>
    </xf>
    <xf numFmtId="0" fontId="71" fillId="24" borderId="26" xfId="0" applyFont="1" applyFill="1" applyBorder="1" applyAlignment="1">
      <alignment horizontal="center" vertical="center"/>
    </xf>
    <xf numFmtId="0" fontId="71" fillId="24" borderId="15" xfId="0" applyFont="1" applyFill="1" applyBorder="1" applyAlignment="1">
      <alignment horizontal="center" vertical="center"/>
    </xf>
    <xf numFmtId="0" fontId="73" fillId="0" borderId="0" xfId="0" applyFont="1" applyAlignment="1">
      <alignment horizontal="center" vertical="center" wrapText="1"/>
    </xf>
    <xf numFmtId="0" fontId="73" fillId="24" borderId="0" xfId="0" applyFont="1" applyFill="1" applyAlignment="1">
      <alignment horizontal="center" vertical="center" wrapText="1"/>
    </xf>
    <xf numFmtId="0" fontId="73" fillId="0" borderId="19" xfId="0" applyFont="1" applyBorder="1" applyAlignment="1">
      <alignment horizontal="center" vertical="center" wrapText="1"/>
    </xf>
    <xf numFmtId="0" fontId="74" fillId="0" borderId="0" xfId="0" applyFont="1" applyAlignment="1">
      <alignment horizontal="right" readingOrder="2"/>
    </xf>
    <xf numFmtId="0" fontId="70" fillId="0" borderId="0" xfId="0" applyFont="1" applyAlignment="1">
      <alignment horizontal="right" vertical="center"/>
    </xf>
    <xf numFmtId="0" fontId="71" fillId="24" borderId="22" xfId="0" applyFont="1" applyFill="1" applyBorder="1" applyAlignment="1">
      <alignment horizontal="centerContinuous" vertical="center"/>
    </xf>
    <xf numFmtId="0" fontId="72" fillId="24" borderId="22" xfId="0" applyFont="1" applyFill="1" applyBorder="1" applyAlignment="1">
      <alignment horizontal="centerContinuous" vertical="center"/>
    </xf>
    <xf numFmtId="0" fontId="71" fillId="24" borderId="16" xfId="0" applyFont="1" applyFill="1" applyBorder="1" applyAlignment="1">
      <alignment horizontal="center"/>
    </xf>
    <xf numFmtId="0" fontId="85" fillId="0" borderId="0" xfId="0" applyFont="1" applyAlignment="1">
      <alignment horizontal="right"/>
    </xf>
    <xf numFmtId="0" fontId="85" fillId="0" borderId="0" xfId="0" applyFont="1" applyAlignment="1">
      <alignment/>
    </xf>
    <xf numFmtId="0" fontId="70" fillId="0" borderId="0" xfId="0" applyFont="1" applyAlignment="1">
      <alignment horizontal="right"/>
    </xf>
    <xf numFmtId="0" fontId="73" fillId="0" borderId="0" xfId="0" applyFont="1" applyAlignment="1">
      <alignment horizontal="right" vertical="center"/>
    </xf>
    <xf numFmtId="0" fontId="127" fillId="0" borderId="0" xfId="0" applyFont="1" applyAlignment="1">
      <alignment/>
    </xf>
    <xf numFmtId="0" fontId="73" fillId="0" borderId="0" xfId="0" applyFont="1" applyAlignment="1">
      <alignment horizontal="left" vertical="center"/>
    </xf>
    <xf numFmtId="2" fontId="73" fillId="24" borderId="0" xfId="0" applyNumberFormat="1" applyFont="1" applyFill="1" applyAlignment="1">
      <alignment horizontal="right" vertical="center" indent="1"/>
    </xf>
    <xf numFmtId="2" fontId="73" fillId="24" borderId="0" xfId="0" applyNumberFormat="1" applyFont="1" applyFill="1" applyAlignment="1">
      <alignment horizontal="left" vertical="center" indent="2"/>
    </xf>
    <xf numFmtId="0" fontId="73" fillId="0" borderId="0" xfId="0" applyFont="1" applyAlignment="1">
      <alignment horizontal="left" vertical="center" indent="2"/>
    </xf>
    <xf numFmtId="2" fontId="73" fillId="30" borderId="0" xfId="0" applyNumberFormat="1" applyFont="1" applyFill="1" applyAlignment="1">
      <alignment horizontal="right" vertical="center" indent="1"/>
    </xf>
    <xf numFmtId="2" fontId="73" fillId="30" borderId="0" xfId="0" applyNumberFormat="1" applyFont="1" applyFill="1" applyAlignment="1">
      <alignment horizontal="left" vertical="center" indent="2"/>
    </xf>
    <xf numFmtId="3" fontId="70" fillId="25" borderId="0" xfId="0" applyNumberFormat="1" applyFont="1" applyFill="1" applyAlignment="1">
      <alignment vertical="center"/>
    </xf>
    <xf numFmtId="2" fontId="73" fillId="24" borderId="0" xfId="0" applyNumberFormat="1" applyFont="1" applyFill="1" applyAlignment="1">
      <alignment horizontal="left" vertical="center" wrapText="1" indent="2"/>
    </xf>
    <xf numFmtId="2" fontId="73" fillId="24" borderId="21" xfId="0" applyNumberFormat="1" applyFont="1" applyFill="1" applyBorder="1" applyAlignment="1">
      <alignment horizontal="right" vertical="center" indent="1"/>
    </xf>
    <xf numFmtId="2" fontId="73" fillId="24" borderId="21" xfId="0" applyNumberFormat="1" applyFont="1" applyFill="1" applyBorder="1" applyAlignment="1">
      <alignment horizontal="left" vertical="center" wrapText="1" indent="2"/>
    </xf>
    <xf numFmtId="0" fontId="70" fillId="0" borderId="0" xfId="0" applyFont="1" applyAlignment="1">
      <alignment horizontal="left"/>
    </xf>
    <xf numFmtId="0" fontId="70" fillId="0" borderId="0" xfId="58" applyFont="1">
      <alignment/>
      <protection/>
    </xf>
    <xf numFmtId="0" fontId="73" fillId="24" borderId="24" xfId="58" applyFont="1" applyFill="1" applyBorder="1" applyAlignment="1">
      <alignment horizontal="center" vertical="center"/>
      <protection/>
    </xf>
    <xf numFmtId="0" fontId="73" fillId="24" borderId="26" xfId="58" applyFont="1" applyFill="1" applyBorder="1" applyAlignment="1">
      <alignment horizontal="center" vertical="top"/>
      <protection/>
    </xf>
    <xf numFmtId="0" fontId="73" fillId="24" borderId="15" xfId="58" applyFont="1" applyFill="1" applyBorder="1" applyAlignment="1">
      <alignment horizontal="center" vertical="center" wrapText="1"/>
      <protection/>
    </xf>
    <xf numFmtId="0" fontId="70" fillId="0" borderId="0" xfId="62" applyFont="1" applyAlignment="1">
      <alignment/>
      <protection/>
    </xf>
    <xf numFmtId="0" fontId="95" fillId="0" borderId="0" xfId="62" applyFont="1" applyBorder="1" applyAlignment="1">
      <alignment horizontal="center" readingOrder="2"/>
      <protection/>
    </xf>
    <xf numFmtId="0" fontId="71" fillId="0" borderId="0" xfId="62" applyFont="1" applyAlignment="1">
      <alignment vertical="center"/>
      <protection/>
    </xf>
    <xf numFmtId="0" fontId="73" fillId="0" borderId="0" xfId="62" applyFont="1" applyAlignment="1">
      <alignment vertical="center"/>
      <protection/>
    </xf>
    <xf numFmtId="0" fontId="94" fillId="24" borderId="29" xfId="62" applyFont="1" applyFill="1" applyBorder="1" applyAlignment="1">
      <alignment horizontal="center" vertical="center" wrapText="1" readingOrder="2"/>
      <protection/>
    </xf>
    <xf numFmtId="0" fontId="71" fillId="24" borderId="22" xfId="62" applyFont="1" applyFill="1" applyBorder="1" applyAlignment="1">
      <alignment horizontal="center" vertical="center" wrapText="1" readingOrder="2"/>
      <protection/>
    </xf>
    <xf numFmtId="0" fontId="71" fillId="24" borderId="23" xfId="62" applyFont="1" applyFill="1" applyBorder="1" applyAlignment="1">
      <alignment horizontal="center" vertical="center"/>
      <protection/>
    </xf>
    <xf numFmtId="0" fontId="87" fillId="0" borderId="0" xfId="62" applyFont="1" applyBorder="1" applyAlignment="1">
      <alignment horizontal="right" vertical="center" wrapText="1" indent="1" readingOrder="2"/>
      <protection/>
    </xf>
    <xf numFmtId="3" fontId="87" fillId="0" borderId="0" xfId="62" applyNumberFormat="1" applyFont="1" applyBorder="1" applyAlignment="1">
      <alignment horizontal="center" vertical="center" wrapText="1"/>
      <protection/>
    </xf>
    <xf numFmtId="0" fontId="72" fillId="24" borderId="0" xfId="62" applyFont="1" applyFill="1" applyAlignment="1">
      <alignment horizontal="right" vertical="center" indent="1"/>
      <protection/>
    </xf>
    <xf numFmtId="3" fontId="87" fillId="24" borderId="0" xfId="62" applyNumberFormat="1" applyFont="1" applyFill="1" applyBorder="1" applyAlignment="1">
      <alignment horizontal="center" vertical="center" wrapText="1"/>
      <protection/>
    </xf>
    <xf numFmtId="0" fontId="71" fillId="0" borderId="19" xfId="62" applyFont="1" applyBorder="1" applyAlignment="1">
      <alignment horizontal="center" vertical="center"/>
      <protection/>
    </xf>
    <xf numFmtId="3" fontId="71" fillId="0" borderId="19" xfId="62" applyNumberFormat="1" applyFont="1" applyBorder="1" applyAlignment="1">
      <alignment horizontal="center" vertical="center"/>
      <protection/>
    </xf>
    <xf numFmtId="0" fontId="71" fillId="0" borderId="19" xfId="62" applyFont="1" applyBorder="1" applyAlignment="1">
      <alignment horizontal="center" vertical="center" wrapText="1"/>
      <protection/>
    </xf>
    <xf numFmtId="0" fontId="97" fillId="0" borderId="0" xfId="0" applyFont="1" applyAlignment="1">
      <alignment horizontal="right" vertical="center"/>
    </xf>
    <xf numFmtId="0" fontId="97" fillId="0" borderId="0" xfId="0" applyFont="1" applyAlignment="1">
      <alignment vertical="center" readingOrder="1"/>
    </xf>
    <xf numFmtId="0" fontId="71" fillId="0" borderId="0" xfId="62" applyFont="1" applyAlignment="1">
      <alignment/>
      <protection/>
    </xf>
    <xf numFmtId="0" fontId="124" fillId="0" borderId="0" xfId="62" applyFont="1" applyAlignment="1">
      <alignment/>
      <protection/>
    </xf>
    <xf numFmtId="0" fontId="128" fillId="0" borderId="0" xfId="0" applyFont="1" applyAlignment="1">
      <alignment readingOrder="2"/>
    </xf>
    <xf numFmtId="0" fontId="128" fillId="0" borderId="0" xfId="0" applyFont="1" applyAlignment="1">
      <alignment/>
    </xf>
    <xf numFmtId="0" fontId="92" fillId="0" borderId="0" xfId="0" applyFont="1" applyAlignment="1">
      <alignment/>
    </xf>
    <xf numFmtId="0" fontId="74" fillId="0" borderId="0" xfId="62" applyFont="1" applyAlignment="1">
      <alignment/>
      <protection/>
    </xf>
    <xf numFmtId="0" fontId="73" fillId="30" borderId="0" xfId="0" applyFont="1" applyFill="1" applyBorder="1" applyAlignment="1">
      <alignment horizontal="center" vertical="center"/>
    </xf>
    <xf numFmtId="0" fontId="73" fillId="24" borderId="0" xfId="0" applyFont="1" applyFill="1" applyBorder="1" applyAlignment="1">
      <alignment horizontal="center" vertical="center"/>
    </xf>
    <xf numFmtId="0" fontId="73" fillId="24" borderId="21" xfId="0" applyFont="1" applyFill="1" applyBorder="1" applyAlignment="1">
      <alignment horizontal="center" vertical="center"/>
    </xf>
    <xf numFmtId="3" fontId="73" fillId="30" borderId="0" xfId="0" applyNumberFormat="1" applyFont="1" applyFill="1" applyBorder="1" applyAlignment="1">
      <alignment horizontal="right" vertical="center" indent="9"/>
    </xf>
    <xf numFmtId="3" fontId="73" fillId="24" borderId="0" xfId="0" applyNumberFormat="1" applyFont="1" applyFill="1" applyBorder="1" applyAlignment="1">
      <alignment horizontal="right" vertical="center" indent="9"/>
    </xf>
    <xf numFmtId="3" fontId="73" fillId="24" borderId="21" xfId="0" applyNumberFormat="1" applyFont="1" applyFill="1" applyBorder="1" applyAlignment="1">
      <alignment horizontal="right" vertical="center" indent="9"/>
    </xf>
    <xf numFmtId="3" fontId="70" fillId="30" borderId="0" xfId="0" applyNumberFormat="1" applyFont="1" applyFill="1" applyBorder="1" applyAlignment="1">
      <alignment horizontal="right" vertical="center" indent="11"/>
    </xf>
    <xf numFmtId="3" fontId="70" fillId="24" borderId="0" xfId="0" applyNumberFormat="1" applyFont="1" applyFill="1" applyBorder="1" applyAlignment="1">
      <alignment horizontal="right" vertical="center" indent="11"/>
    </xf>
    <xf numFmtId="3" fontId="70" fillId="24" borderId="21" xfId="0" applyNumberFormat="1" applyFont="1" applyFill="1" applyBorder="1" applyAlignment="1">
      <alignment horizontal="right" vertical="center" indent="11"/>
    </xf>
    <xf numFmtId="0" fontId="129" fillId="24" borderId="23" xfId="62" applyFont="1" applyFill="1" applyBorder="1" applyAlignment="1">
      <alignment horizontal="center" vertical="center" wrapText="1" readingOrder="2"/>
      <protection/>
    </xf>
    <xf numFmtId="0" fontId="129" fillId="24" borderId="23" xfId="62" applyFont="1" applyFill="1" applyBorder="1" applyAlignment="1">
      <alignment horizontal="center" vertical="center"/>
      <protection/>
    </xf>
    <xf numFmtId="3" fontId="130" fillId="0" borderId="0" xfId="62" applyNumberFormat="1" applyFont="1" applyBorder="1" applyAlignment="1">
      <alignment horizontal="center" vertical="center" wrapText="1"/>
      <protection/>
    </xf>
    <xf numFmtId="0" fontId="130" fillId="0" borderId="0" xfId="62" applyFont="1" applyAlignment="1">
      <alignment horizontal="left" vertical="center" wrapText="1" indent="1"/>
      <protection/>
    </xf>
    <xf numFmtId="3" fontId="130" fillId="24" borderId="0" xfId="62" applyNumberFormat="1" applyFont="1" applyFill="1" applyBorder="1" applyAlignment="1">
      <alignment horizontal="center" vertical="center" wrapText="1"/>
      <protection/>
    </xf>
    <xf numFmtId="0" fontId="130" fillId="24" borderId="0" xfId="62" applyFont="1" applyFill="1" applyAlignment="1">
      <alignment horizontal="left" vertical="center" wrapText="1" indent="1"/>
      <protection/>
    </xf>
    <xf numFmtId="3" fontId="129" fillId="0" borderId="19" xfId="62" applyNumberFormat="1" applyFont="1" applyBorder="1" applyAlignment="1">
      <alignment horizontal="center" vertical="center"/>
      <protection/>
    </xf>
    <xf numFmtId="0" fontId="129" fillId="0" borderId="19" xfId="62" applyFont="1" applyBorder="1" applyAlignment="1">
      <alignment horizontal="center" vertical="center" wrapText="1"/>
      <protection/>
    </xf>
    <xf numFmtId="0" fontId="87" fillId="0" borderId="0" xfId="62" applyFont="1" applyBorder="1" applyAlignment="1">
      <alignment horizontal="right" vertical="center" wrapText="1" readingOrder="2"/>
      <protection/>
    </xf>
    <xf numFmtId="0" fontId="72" fillId="0" borderId="0" xfId="62" applyFont="1" applyAlignment="1">
      <alignment horizontal="left" vertical="center" wrapText="1"/>
      <protection/>
    </xf>
    <xf numFmtId="0" fontId="72" fillId="24" borderId="0" xfId="62" applyFont="1" applyFill="1" applyAlignment="1">
      <alignment horizontal="right" vertical="center" wrapText="1"/>
      <protection/>
    </xf>
    <xf numFmtId="0" fontId="72" fillId="24" borderId="0" xfId="62" applyFont="1" applyFill="1" applyAlignment="1">
      <alignment horizontal="left" vertical="center" wrapText="1"/>
      <protection/>
    </xf>
    <xf numFmtId="0" fontId="68" fillId="0" borderId="0" xfId="58" applyFont="1" applyAlignment="1">
      <alignment vertical="center"/>
      <protection/>
    </xf>
    <xf numFmtId="0" fontId="73" fillId="24" borderId="11" xfId="58" applyFont="1" applyFill="1" applyBorder="1" applyAlignment="1">
      <alignment horizontal="center" vertical="center" wrapText="1"/>
      <protection/>
    </xf>
    <xf numFmtId="3" fontId="70" fillId="0" borderId="0" xfId="58" applyNumberFormat="1" applyFont="1" applyAlignment="1">
      <alignment vertical="center"/>
      <protection/>
    </xf>
    <xf numFmtId="49" fontId="73" fillId="24" borderId="0" xfId="58" applyNumberFormat="1" applyFont="1" applyFill="1" applyAlignment="1">
      <alignment horizontal="center" vertical="center"/>
      <protection/>
    </xf>
    <xf numFmtId="0" fontId="74" fillId="0" borderId="0" xfId="58" applyFont="1" applyAlignment="1">
      <alignment vertical="center" readingOrder="1"/>
      <protection/>
    </xf>
    <xf numFmtId="3" fontId="70" fillId="0" borderId="20" xfId="58" applyNumberFormat="1" applyFont="1" applyBorder="1" applyAlignment="1">
      <alignment horizontal="right" vertical="center" indent="2"/>
      <protection/>
    </xf>
    <xf numFmtId="3" fontId="73" fillId="0" borderId="20" xfId="58" applyNumberFormat="1" applyFont="1" applyBorder="1" applyAlignment="1">
      <alignment horizontal="right" vertical="center" indent="2"/>
      <protection/>
    </xf>
    <xf numFmtId="3" fontId="70" fillId="24" borderId="0" xfId="58" applyNumberFormat="1" applyFont="1" applyFill="1" applyBorder="1" applyAlignment="1">
      <alignment horizontal="right" vertical="center" indent="2"/>
      <protection/>
    </xf>
    <xf numFmtId="3" fontId="73" fillId="24" borderId="0" xfId="58" applyNumberFormat="1" applyFont="1" applyFill="1" applyBorder="1" applyAlignment="1">
      <alignment horizontal="right" vertical="center" indent="2"/>
      <protection/>
    </xf>
    <xf numFmtId="3" fontId="70" fillId="0" borderId="0" xfId="58" applyNumberFormat="1" applyFont="1" applyBorder="1" applyAlignment="1">
      <alignment horizontal="right" vertical="center" indent="2"/>
      <protection/>
    </xf>
    <xf numFmtId="3" fontId="73" fillId="0" borderId="0" xfId="58" applyNumberFormat="1" applyFont="1" applyBorder="1" applyAlignment="1">
      <alignment horizontal="right" vertical="center" indent="2"/>
      <protection/>
    </xf>
    <xf numFmtId="49" fontId="73" fillId="0" borderId="19" xfId="58" applyNumberFormat="1" applyFont="1" applyFill="1" applyBorder="1" applyAlignment="1">
      <alignment horizontal="center" vertical="center" readingOrder="2"/>
      <protection/>
    </xf>
    <xf numFmtId="3" fontId="73" fillId="0" borderId="19" xfId="58" applyNumberFormat="1" applyFont="1" applyFill="1" applyBorder="1" applyAlignment="1">
      <alignment horizontal="right" vertical="center" indent="2"/>
      <protection/>
    </xf>
    <xf numFmtId="49" fontId="73" fillId="0" borderId="0" xfId="58" applyNumberFormat="1" applyFont="1" applyAlignment="1">
      <alignment horizontal="right" vertical="center" indent="3"/>
      <protection/>
    </xf>
    <xf numFmtId="49" fontId="73" fillId="24" borderId="0" xfId="58" applyNumberFormat="1" applyFont="1" applyFill="1" applyAlignment="1">
      <alignment horizontal="right" vertical="center" indent="3"/>
      <protection/>
    </xf>
    <xf numFmtId="0" fontId="72" fillId="24" borderId="23" xfId="0" applyFont="1" applyFill="1" applyBorder="1" applyAlignment="1">
      <alignment horizontal="centerContinuous" vertical="center"/>
    </xf>
    <xf numFmtId="3" fontId="72" fillId="0" borderId="0" xfId="0" applyNumberFormat="1" applyFont="1" applyBorder="1" applyAlignment="1">
      <alignment horizontal="right" vertical="center" indent="1"/>
    </xf>
    <xf numFmtId="3" fontId="71" fillId="0" borderId="0" xfId="0" applyNumberFormat="1" applyFont="1" applyBorder="1" applyAlignment="1">
      <alignment horizontal="right" vertical="center" indent="1"/>
    </xf>
    <xf numFmtId="2" fontId="71" fillId="0" borderId="0" xfId="0" applyNumberFormat="1" applyFont="1" applyBorder="1" applyAlignment="1">
      <alignment horizontal="right" vertical="center" indent="1"/>
    </xf>
    <xf numFmtId="0" fontId="71" fillId="0" borderId="0" xfId="0" applyFont="1" applyBorder="1" applyAlignment="1">
      <alignment horizontal="right" vertical="center" indent="1"/>
    </xf>
    <xf numFmtId="3" fontId="72" fillId="24" borderId="0" xfId="0" applyNumberFormat="1" applyFont="1" applyFill="1" applyAlignment="1">
      <alignment horizontal="right" vertical="center" indent="1"/>
    </xf>
    <xf numFmtId="3" fontId="71" fillId="24" borderId="0" xfId="0" applyNumberFormat="1" applyFont="1" applyFill="1" applyAlignment="1">
      <alignment horizontal="right" vertical="center" indent="1"/>
    </xf>
    <xf numFmtId="2" fontId="71" fillId="24" borderId="0" xfId="0" applyNumberFormat="1" applyFont="1" applyFill="1" applyAlignment="1">
      <alignment horizontal="right" vertical="center" indent="1"/>
    </xf>
    <xf numFmtId="0" fontId="71" fillId="24" borderId="0" xfId="0" applyFont="1" applyFill="1" applyBorder="1" applyAlignment="1">
      <alignment horizontal="right" vertical="center" indent="1"/>
    </xf>
    <xf numFmtId="2" fontId="71" fillId="24" borderId="0" xfId="0" applyNumberFormat="1" applyFont="1" applyFill="1" applyBorder="1" applyAlignment="1">
      <alignment horizontal="right" vertical="center" indent="1"/>
    </xf>
    <xf numFmtId="3" fontId="72" fillId="0" borderId="0" xfId="0" applyNumberFormat="1" applyFont="1" applyAlignment="1">
      <alignment horizontal="right" vertical="center" indent="1"/>
    </xf>
    <xf numFmtId="3" fontId="71" fillId="0" borderId="0" xfId="0" applyNumberFormat="1" applyFont="1" applyAlignment="1">
      <alignment horizontal="right" vertical="center" indent="1"/>
    </xf>
    <xf numFmtId="2" fontId="71" fillId="0" borderId="0" xfId="0" applyNumberFormat="1" applyFont="1" applyAlignment="1">
      <alignment horizontal="right" vertical="center" indent="1"/>
    </xf>
    <xf numFmtId="0" fontId="71" fillId="0" borderId="0" xfId="0" applyFont="1" applyAlignment="1">
      <alignment horizontal="right" vertical="center" indent="1"/>
    </xf>
    <xf numFmtId="3" fontId="72" fillId="24" borderId="21" xfId="0" applyNumberFormat="1" applyFont="1" applyFill="1" applyBorder="1" applyAlignment="1">
      <alignment horizontal="right" vertical="center" indent="1"/>
    </xf>
    <xf numFmtId="3" fontId="71" fillId="24" borderId="21" xfId="0" applyNumberFormat="1" applyFont="1" applyFill="1" applyBorder="1" applyAlignment="1">
      <alignment horizontal="right" vertical="center" indent="1"/>
    </xf>
    <xf numFmtId="4" fontId="71" fillId="24" borderId="21" xfId="0" applyNumberFormat="1" applyFont="1" applyFill="1" applyBorder="1" applyAlignment="1">
      <alignment horizontal="right" vertical="center" indent="1"/>
    </xf>
    <xf numFmtId="2" fontId="71" fillId="24" borderId="21" xfId="0" applyNumberFormat="1" applyFont="1" applyFill="1" applyBorder="1" applyAlignment="1">
      <alignment horizontal="right" vertical="center" indent="1"/>
    </xf>
    <xf numFmtId="0" fontId="73" fillId="24" borderId="21" xfId="0" applyFont="1" applyFill="1" applyBorder="1" applyAlignment="1">
      <alignment horizontal="center" vertical="center" wrapText="1"/>
    </xf>
    <xf numFmtId="0" fontId="73" fillId="24" borderId="24" xfId="0" applyFont="1" applyFill="1" applyBorder="1" applyAlignment="1">
      <alignment horizontal="center"/>
    </xf>
    <xf numFmtId="0" fontId="73" fillId="24" borderId="16" xfId="0" applyFont="1" applyFill="1" applyBorder="1" applyAlignment="1">
      <alignment horizontal="center" vertical="center"/>
    </xf>
    <xf numFmtId="0" fontId="73" fillId="24" borderId="17" xfId="0" applyFont="1" applyFill="1" applyBorder="1" applyAlignment="1">
      <alignment horizontal="center" vertical="center"/>
    </xf>
    <xf numFmtId="0" fontId="13" fillId="24" borderId="16" xfId="0" applyFont="1" applyFill="1" applyBorder="1" applyAlignment="1">
      <alignment horizontal="center" vertical="center"/>
    </xf>
    <xf numFmtId="0" fontId="73" fillId="24" borderId="26" xfId="0" applyFont="1" applyFill="1" applyBorder="1" applyAlignment="1">
      <alignment horizontal="center" vertical="center"/>
    </xf>
    <xf numFmtId="0" fontId="73" fillId="24" borderId="15" xfId="0" applyFont="1" applyFill="1" applyBorder="1" applyAlignment="1">
      <alignment horizontal="center" vertical="center"/>
    </xf>
    <xf numFmtId="0" fontId="73" fillId="24" borderId="11" xfId="0" applyFont="1" applyFill="1" applyBorder="1" applyAlignment="1">
      <alignment horizontal="center" vertical="center"/>
    </xf>
    <xf numFmtId="0" fontId="13" fillId="24" borderId="15" xfId="0" applyFont="1" applyFill="1" applyBorder="1" applyAlignment="1">
      <alignment horizontal="center" vertical="center"/>
    </xf>
    <xf numFmtId="195" fontId="70" fillId="0" borderId="0" xfId="0" applyNumberFormat="1" applyFont="1" applyBorder="1" applyAlignment="1">
      <alignment horizontal="right" vertical="center" indent="2"/>
    </xf>
    <xf numFmtId="195" fontId="73" fillId="0" borderId="0" xfId="0" applyNumberFormat="1" applyFont="1" applyBorder="1" applyAlignment="1">
      <alignment horizontal="right" vertical="center" indent="2"/>
    </xf>
    <xf numFmtId="195" fontId="73" fillId="0" borderId="19" xfId="0" applyNumberFormat="1" applyFont="1" applyBorder="1" applyAlignment="1">
      <alignment horizontal="right" vertical="center" indent="2"/>
    </xf>
    <xf numFmtId="200" fontId="70" fillId="0" borderId="0" xfId="0" applyNumberFormat="1" applyFont="1" applyBorder="1" applyAlignment="1">
      <alignment horizontal="right" vertical="center" indent="3"/>
    </xf>
    <xf numFmtId="195" fontId="70" fillId="0" borderId="0" xfId="0" applyNumberFormat="1" applyFont="1" applyBorder="1" applyAlignment="1">
      <alignment horizontal="right" vertical="center" indent="3"/>
    </xf>
    <xf numFmtId="195" fontId="73" fillId="0" borderId="0" xfId="0" applyNumberFormat="1" applyFont="1" applyBorder="1" applyAlignment="1">
      <alignment horizontal="right" vertical="center" indent="3"/>
    </xf>
    <xf numFmtId="195" fontId="10" fillId="0" borderId="0" xfId="0" applyNumberFormat="1" applyFont="1" applyBorder="1" applyAlignment="1">
      <alignment horizontal="right" vertical="center" indent="3"/>
    </xf>
    <xf numFmtId="195" fontId="13" fillId="0" borderId="0" xfId="0" applyNumberFormat="1" applyFont="1" applyBorder="1" applyAlignment="1">
      <alignment horizontal="right" vertical="center" indent="3"/>
    </xf>
    <xf numFmtId="200" fontId="70" fillId="24" borderId="0" xfId="0" applyNumberFormat="1" applyFont="1" applyFill="1" applyAlignment="1">
      <alignment horizontal="right" vertical="center" indent="3"/>
    </xf>
    <xf numFmtId="195" fontId="70" fillId="24" borderId="0" xfId="0" applyNumberFormat="1" applyFont="1" applyFill="1" applyAlignment="1">
      <alignment horizontal="right" vertical="center" indent="3"/>
    </xf>
    <xf numFmtId="195" fontId="73" fillId="24" borderId="0" xfId="0" applyNumberFormat="1" applyFont="1" applyFill="1" applyAlignment="1">
      <alignment horizontal="right" vertical="center" indent="3"/>
    </xf>
    <xf numFmtId="195" fontId="10" fillId="24" borderId="0" xfId="0" applyNumberFormat="1" applyFont="1" applyFill="1" applyAlignment="1">
      <alignment horizontal="right" vertical="center" indent="3"/>
    </xf>
    <xf numFmtId="195" fontId="13" fillId="24" borderId="0" xfId="0" applyNumberFormat="1" applyFont="1" applyFill="1" applyAlignment="1">
      <alignment horizontal="right" vertical="center" indent="3"/>
    </xf>
    <xf numFmtId="200" fontId="70" fillId="0" borderId="0" xfId="0" applyNumberFormat="1" applyFont="1" applyAlignment="1">
      <alignment horizontal="right" vertical="center" indent="3"/>
    </xf>
    <xf numFmtId="195" fontId="70" fillId="0" borderId="0" xfId="0" applyNumberFormat="1" applyFont="1" applyAlignment="1">
      <alignment horizontal="right" vertical="center" indent="3"/>
    </xf>
    <xf numFmtId="195" fontId="73" fillId="0" borderId="0" xfId="0" applyNumberFormat="1" applyFont="1" applyAlignment="1">
      <alignment horizontal="right" vertical="center" indent="3"/>
    </xf>
    <xf numFmtId="195" fontId="10" fillId="0" borderId="0" xfId="0" applyNumberFormat="1" applyFont="1" applyAlignment="1">
      <alignment horizontal="right" vertical="center" indent="3"/>
    </xf>
    <xf numFmtId="195" fontId="13" fillId="0" borderId="0" xfId="0" applyNumberFormat="1" applyFont="1" applyAlignment="1">
      <alignment horizontal="right" vertical="center" indent="3"/>
    </xf>
    <xf numFmtId="195" fontId="73" fillId="0" borderId="19" xfId="0" applyNumberFormat="1" applyFont="1" applyBorder="1" applyAlignment="1">
      <alignment horizontal="right" vertical="center" indent="3"/>
    </xf>
    <xf numFmtId="195" fontId="13" fillId="0" borderId="19" xfId="0" applyNumberFormat="1" applyFont="1" applyBorder="1" applyAlignment="1">
      <alignment horizontal="right" vertical="center" indent="3"/>
    </xf>
    <xf numFmtId="0" fontId="73" fillId="0" borderId="0" xfId="0" applyFont="1" applyBorder="1" applyAlignment="1">
      <alignment horizontal="left" vertical="center"/>
    </xf>
    <xf numFmtId="0" fontId="73" fillId="24" borderId="0" xfId="0" applyFont="1" applyFill="1" applyBorder="1" applyAlignment="1">
      <alignment horizontal="left" vertical="center"/>
    </xf>
    <xf numFmtId="0" fontId="73" fillId="24" borderId="19" xfId="0" applyFont="1" applyFill="1" applyBorder="1" applyAlignment="1">
      <alignment horizontal="left" vertical="center"/>
    </xf>
    <xf numFmtId="0" fontId="73" fillId="0" borderId="19" xfId="0" applyFont="1" applyBorder="1" applyAlignment="1">
      <alignment horizontal="left" vertical="center"/>
    </xf>
    <xf numFmtId="0" fontId="73" fillId="24" borderId="21" xfId="0" applyFont="1" applyFill="1" applyBorder="1" applyAlignment="1">
      <alignment horizontal="left" vertical="center"/>
    </xf>
    <xf numFmtId="0" fontId="74" fillId="0" borderId="0" xfId="0" applyFont="1" applyAlignment="1">
      <alignment/>
    </xf>
    <xf numFmtId="0" fontId="70" fillId="0" borderId="0" xfId="0" applyFont="1" applyBorder="1" applyAlignment="1">
      <alignment horizontal="right" vertical="center" indent="2"/>
    </xf>
    <xf numFmtId="0" fontId="73" fillId="0" borderId="0" xfId="0" applyFont="1" applyBorder="1" applyAlignment="1">
      <alignment horizontal="right" vertical="center" indent="2"/>
    </xf>
    <xf numFmtId="195" fontId="70" fillId="24" borderId="0" xfId="0" applyNumberFormat="1" applyFont="1" applyFill="1" applyBorder="1" applyAlignment="1">
      <alignment horizontal="right" vertical="center" indent="2"/>
    </xf>
    <xf numFmtId="195" fontId="73" fillId="24" borderId="19" xfId="0" applyNumberFormat="1" applyFont="1" applyFill="1" applyBorder="1" applyAlignment="1">
      <alignment horizontal="right" vertical="center" indent="2"/>
    </xf>
    <xf numFmtId="195" fontId="73" fillId="24" borderId="21" xfId="0" applyNumberFormat="1" applyFont="1" applyFill="1" applyBorder="1" applyAlignment="1">
      <alignment horizontal="right" vertical="center" indent="2"/>
    </xf>
    <xf numFmtId="0" fontId="73" fillId="24" borderId="25" xfId="0" applyFont="1" applyFill="1" applyBorder="1" applyAlignment="1">
      <alignment horizontal="center" vertical="center"/>
    </xf>
    <xf numFmtId="0" fontId="131" fillId="0" borderId="0" xfId="59" applyFont="1">
      <alignment/>
      <protection/>
    </xf>
    <xf numFmtId="194" fontId="131" fillId="26" borderId="0" xfId="0" applyNumberFormat="1" applyFont="1" applyFill="1" applyBorder="1" applyAlignment="1">
      <alignment horizontal="right" vertical="center" indent="1"/>
    </xf>
    <xf numFmtId="194" fontId="132" fillId="26" borderId="0" xfId="0" applyNumberFormat="1" applyFont="1" applyFill="1" applyBorder="1" applyAlignment="1">
      <alignment horizontal="right" vertical="center" indent="1"/>
    </xf>
    <xf numFmtId="0" fontId="132" fillId="0" borderId="0" xfId="59" applyFont="1">
      <alignment/>
      <protection/>
    </xf>
    <xf numFmtId="0" fontId="133" fillId="0" borderId="0" xfId="59" applyFont="1">
      <alignment/>
      <protection/>
    </xf>
    <xf numFmtId="0" fontId="51" fillId="29" borderId="0" xfId="0" applyFont="1" applyFill="1" applyAlignment="1">
      <alignment horizontal="left" vertical="center" wrapText="1" indent="1"/>
    </xf>
    <xf numFmtId="0" fontId="93" fillId="0" borderId="0" xfId="63" applyFont="1" applyAlignment="1">
      <alignment vertical="top"/>
      <protection/>
    </xf>
    <xf numFmtId="0" fontId="98" fillId="0" borderId="0" xfId="63" applyFont="1" applyAlignment="1">
      <alignment vertical="top"/>
      <protection/>
    </xf>
    <xf numFmtId="3" fontId="72" fillId="0" borderId="0" xfId="0" applyNumberFormat="1" applyFont="1" applyAlignment="1">
      <alignment horizontal="right" vertical="center" indent="5"/>
    </xf>
    <xf numFmtId="3" fontId="72" fillId="24" borderId="0" xfId="0" applyNumberFormat="1" applyFont="1" applyFill="1" applyAlignment="1">
      <alignment horizontal="right" vertical="center" indent="5"/>
    </xf>
    <xf numFmtId="195" fontId="72" fillId="24" borderId="0" xfId="0" applyNumberFormat="1" applyFont="1" applyFill="1" applyAlignment="1">
      <alignment horizontal="right" vertical="center" indent="5"/>
    </xf>
    <xf numFmtId="195" fontId="72" fillId="30" borderId="0" xfId="0" applyNumberFormat="1" applyFont="1" applyFill="1" applyAlignment="1">
      <alignment horizontal="right" vertical="center" indent="5"/>
    </xf>
    <xf numFmtId="3" fontId="72" fillId="30" borderId="0" xfId="0" applyNumberFormat="1" applyFont="1" applyFill="1" applyAlignment="1">
      <alignment horizontal="right" vertical="center" indent="5"/>
    </xf>
    <xf numFmtId="195" fontId="71" fillId="30" borderId="0" xfId="0" applyNumberFormat="1" applyFont="1" applyFill="1" applyAlignment="1">
      <alignment horizontal="right" vertical="center" indent="5"/>
    </xf>
    <xf numFmtId="3" fontId="71" fillId="24" borderId="0" xfId="0" applyNumberFormat="1" applyFont="1" applyFill="1" applyAlignment="1">
      <alignment horizontal="right" vertical="center" indent="5"/>
    </xf>
    <xf numFmtId="3" fontId="71" fillId="30" borderId="0" xfId="0" applyNumberFormat="1" applyFont="1" applyFill="1" applyAlignment="1">
      <alignment horizontal="right" vertical="center" indent="5"/>
    </xf>
    <xf numFmtId="195" fontId="71" fillId="24" borderId="21" xfId="0" applyNumberFormat="1" applyFont="1" applyFill="1" applyBorder="1" applyAlignment="1">
      <alignment horizontal="right" vertical="center" indent="5"/>
    </xf>
    <xf numFmtId="0" fontId="134" fillId="0" borderId="0" xfId="0" applyFont="1" applyAlignment="1">
      <alignment horizontal="center" vertical="center" readingOrder="2"/>
    </xf>
    <xf numFmtId="0" fontId="135" fillId="0" borderId="0" xfId="0" applyFont="1" applyAlignment="1">
      <alignment horizontal="justify" vertical="center" readingOrder="2"/>
    </xf>
    <xf numFmtId="0" fontId="136" fillId="0" borderId="0" xfId="0" applyFont="1" applyAlignment="1">
      <alignment horizontal="justify" vertical="center" readingOrder="1"/>
    </xf>
    <xf numFmtId="0" fontId="83" fillId="0" borderId="0" xfId="0" applyFont="1" applyAlignment="1">
      <alignment horizontal="left" vertical="center"/>
    </xf>
    <xf numFmtId="0" fontId="73" fillId="24" borderId="0" xfId="0" applyFont="1" applyFill="1" applyAlignment="1">
      <alignment horizontal="left" vertical="center" indent="1"/>
    </xf>
    <xf numFmtId="0" fontId="73" fillId="0" borderId="0" xfId="0" applyFont="1" applyAlignment="1">
      <alignment horizontal="left" vertical="center" indent="1"/>
    </xf>
    <xf numFmtId="0" fontId="83" fillId="0" borderId="20" xfId="0" applyFont="1" applyBorder="1" applyAlignment="1">
      <alignment horizontal="left" vertical="center"/>
    </xf>
    <xf numFmtId="0" fontId="73" fillId="24" borderId="0" xfId="0" applyFont="1" applyFill="1" applyBorder="1" applyAlignment="1">
      <alignment horizontal="left" vertical="center" indent="1"/>
    </xf>
    <xf numFmtId="0" fontId="73" fillId="0" borderId="0" xfId="0" applyFont="1" applyBorder="1" applyAlignment="1">
      <alignment horizontal="left" vertical="center" indent="1"/>
    </xf>
    <xf numFmtId="0" fontId="73" fillId="24" borderId="21" xfId="0" applyFont="1" applyFill="1" applyBorder="1" applyAlignment="1">
      <alignment horizontal="left" vertical="center" indent="1"/>
    </xf>
    <xf numFmtId="3" fontId="71" fillId="0" borderId="0" xfId="0" applyNumberFormat="1" applyFont="1" applyFill="1" applyAlignment="1">
      <alignment horizontal="right" vertical="center" indent="1"/>
    </xf>
    <xf numFmtId="3" fontId="72" fillId="0" borderId="20" xfId="0" applyNumberFormat="1" applyFont="1" applyBorder="1" applyAlignment="1">
      <alignment horizontal="right" vertical="center" indent="1"/>
    </xf>
    <xf numFmtId="3" fontId="71" fillId="0" borderId="20" xfId="0" applyNumberFormat="1" applyFont="1" applyBorder="1" applyAlignment="1">
      <alignment horizontal="right" vertical="center" indent="1"/>
    </xf>
    <xf numFmtId="3" fontId="72" fillId="24" borderId="0" xfId="0" applyNumberFormat="1" applyFont="1" applyFill="1" applyBorder="1" applyAlignment="1">
      <alignment horizontal="right" vertical="center" indent="1"/>
    </xf>
    <xf numFmtId="3" fontId="71" fillId="24" borderId="0" xfId="0" applyNumberFormat="1" applyFont="1" applyFill="1" applyBorder="1" applyAlignment="1">
      <alignment horizontal="right" vertical="center" indent="1"/>
    </xf>
    <xf numFmtId="1" fontId="54" fillId="0" borderId="0" xfId="0" applyNumberFormat="1" applyFont="1" applyAlignment="1">
      <alignment horizontal="center" vertical="center"/>
    </xf>
    <xf numFmtId="1" fontId="51" fillId="0" borderId="0" xfId="0" applyNumberFormat="1" applyFont="1" applyAlignment="1">
      <alignment horizontal="center" vertical="center"/>
    </xf>
    <xf numFmtId="1" fontId="54" fillId="24" borderId="0" xfId="0" applyNumberFormat="1" applyFont="1" applyFill="1" applyAlignment="1">
      <alignment horizontal="center" vertical="center" readingOrder="2"/>
    </xf>
    <xf numFmtId="1" fontId="51" fillId="24" borderId="0" xfId="0" applyNumberFormat="1" applyFont="1" applyFill="1" applyAlignment="1">
      <alignment horizontal="center" vertical="center"/>
    </xf>
    <xf numFmtId="1" fontId="54" fillId="0" borderId="0" xfId="0" applyNumberFormat="1" applyFont="1" applyAlignment="1">
      <alignment horizontal="center" vertical="center" readingOrder="2"/>
    </xf>
    <xf numFmtId="1" fontId="54" fillId="0" borderId="0" xfId="0" applyNumberFormat="1" applyFont="1" applyBorder="1" applyAlignment="1">
      <alignment horizontal="center" vertical="center" readingOrder="2"/>
    </xf>
    <xf numFmtId="1" fontId="51" fillId="0" borderId="0" xfId="0" applyNumberFormat="1" applyFont="1" applyBorder="1" applyAlignment="1">
      <alignment horizontal="center" vertical="center"/>
    </xf>
    <xf numFmtId="0" fontId="51" fillId="24" borderId="0" xfId="0" applyFont="1" applyFill="1" applyBorder="1" applyAlignment="1">
      <alignment horizontal="center" vertical="center" readingOrder="2"/>
    </xf>
    <xf numFmtId="200" fontId="51" fillId="24" borderId="0" xfId="0" applyNumberFormat="1" applyFont="1" applyFill="1" applyBorder="1" applyAlignment="1">
      <alignment horizontal="center" vertical="center"/>
    </xf>
    <xf numFmtId="195" fontId="51" fillId="0" borderId="21" xfId="0" applyNumberFormat="1" applyFont="1" applyBorder="1" applyAlignment="1">
      <alignment horizontal="center" vertical="center" readingOrder="2"/>
    </xf>
    <xf numFmtId="200" fontId="51" fillId="0" borderId="21" xfId="0" applyNumberFormat="1" applyFont="1" applyBorder="1" applyAlignment="1">
      <alignment horizontal="center" vertical="center" readingOrder="2"/>
    </xf>
    <xf numFmtId="200" fontId="51" fillId="0" borderId="21" xfId="0" applyNumberFormat="1" applyFont="1" applyBorder="1" applyAlignment="1">
      <alignment horizontal="center" vertical="center"/>
    </xf>
    <xf numFmtId="0" fontId="135" fillId="0" borderId="0" xfId="0" applyFont="1" applyAlignment="1">
      <alignment horizontal="justify" vertical="center" wrapText="1" readingOrder="2"/>
    </xf>
    <xf numFmtId="0" fontId="134" fillId="0" borderId="0" xfId="0" applyFont="1" applyAlignment="1">
      <alignment horizontal="center" vertical="center" wrapText="1"/>
    </xf>
    <xf numFmtId="0" fontId="135" fillId="0" borderId="0" xfId="0" applyFont="1" applyAlignment="1">
      <alignment horizontal="justify" vertical="center" wrapText="1" readingOrder="1"/>
    </xf>
    <xf numFmtId="0" fontId="137" fillId="0" borderId="0" xfId="0" applyFont="1" applyAlignment="1">
      <alignment horizontal="justify" vertical="center" wrapText="1" readingOrder="1"/>
    </xf>
    <xf numFmtId="0" fontId="74" fillId="0" borderId="0" xfId="0" applyFont="1" applyFill="1" applyAlignment="1">
      <alignment horizontal="right" wrapText="1"/>
    </xf>
    <xf numFmtId="0" fontId="74" fillId="0" borderId="0" xfId="0" applyFont="1" applyFill="1" applyAlignment="1">
      <alignment horizontal="left" wrapText="1"/>
    </xf>
    <xf numFmtId="0" fontId="74" fillId="0" borderId="0" xfId="0" applyFont="1" applyFill="1" applyAlignment="1">
      <alignment horizontal="left"/>
    </xf>
    <xf numFmtId="0" fontId="95" fillId="0" borderId="0" xfId="62" applyFont="1" applyBorder="1" applyAlignment="1">
      <alignment horizontal="center" readingOrder="2"/>
      <protection/>
    </xf>
    <xf numFmtId="0" fontId="93" fillId="0" borderId="0" xfId="62" applyFont="1" applyAlignment="1">
      <alignment horizontal="right" vertical="center" wrapText="1" readingOrder="2"/>
      <protection/>
    </xf>
    <xf numFmtId="0" fontId="85" fillId="0" borderId="0" xfId="62" applyFont="1" applyAlignment="1">
      <alignment horizontal="left" vertical="center" wrapText="1" readingOrder="1"/>
      <protection/>
    </xf>
    <xf numFmtId="0" fontId="74" fillId="0" borderId="0" xfId="58" applyFont="1" applyAlignment="1">
      <alignment horizontal="left" vertical="center"/>
      <protection/>
    </xf>
    <xf numFmtId="0" fontId="68" fillId="0" borderId="0" xfId="58" applyFont="1" applyAlignment="1">
      <alignment horizontal="center" vertical="center"/>
      <protection/>
    </xf>
    <xf numFmtId="0" fontId="73" fillId="24" borderId="23" xfId="58" applyFont="1" applyFill="1" applyBorder="1" applyAlignment="1">
      <alignment horizontal="center" vertical="center"/>
      <protection/>
    </xf>
    <xf numFmtId="0" fontId="73" fillId="24" borderId="19" xfId="58" applyFont="1" applyFill="1" applyBorder="1" applyAlignment="1">
      <alignment horizontal="center" vertical="center"/>
      <protection/>
    </xf>
    <xf numFmtId="0" fontId="73" fillId="24" borderId="29" xfId="58" applyFont="1" applyFill="1" applyBorder="1" applyAlignment="1">
      <alignment horizontal="center" vertical="center"/>
      <protection/>
    </xf>
    <xf numFmtId="0" fontId="73" fillId="24" borderId="23" xfId="58" applyFont="1" applyFill="1" applyBorder="1" applyAlignment="1">
      <alignment horizontal="center" vertical="center" readingOrder="2"/>
      <protection/>
    </xf>
    <xf numFmtId="0" fontId="73" fillId="24" borderId="19" xfId="58" applyFont="1" applyFill="1" applyBorder="1" applyAlignment="1">
      <alignment horizontal="center" vertical="center" readingOrder="2"/>
      <protection/>
    </xf>
    <xf numFmtId="0" fontId="70" fillId="0" borderId="0" xfId="58" applyFont="1" applyAlignment="1">
      <alignment horizontal="right"/>
      <protection/>
    </xf>
    <xf numFmtId="0" fontId="70" fillId="0" borderId="0" xfId="58" applyFont="1" applyAlignment="1">
      <alignment horizontal="center"/>
      <protection/>
    </xf>
    <xf numFmtId="0" fontId="68" fillId="0" borderId="0" xfId="0" applyFont="1" applyAlignment="1">
      <alignment horizontal="center" vertical="center"/>
    </xf>
    <xf numFmtId="0" fontId="85" fillId="0" borderId="0" xfId="0" applyFont="1" applyAlignment="1">
      <alignment horizontal="left"/>
    </xf>
    <xf numFmtId="0" fontId="70" fillId="0" borderId="0" xfId="0" applyFont="1" applyAlignment="1">
      <alignment horizontal="left"/>
    </xf>
    <xf numFmtId="0" fontId="68" fillId="0" borderId="0" xfId="0" applyFont="1" applyAlignment="1">
      <alignment horizontal="center" vertical="center" wrapText="1"/>
    </xf>
    <xf numFmtId="0" fontId="71" fillId="24" borderId="23" xfId="0" applyFont="1" applyFill="1" applyBorder="1" applyAlignment="1">
      <alignment horizontal="center" vertical="center"/>
    </xf>
    <xf numFmtId="0" fontId="71" fillId="24" borderId="19" xfId="0" applyFont="1" applyFill="1" applyBorder="1" applyAlignment="1">
      <alignment horizontal="center" vertical="center"/>
    </xf>
    <xf numFmtId="0" fontId="71" fillId="24" borderId="29" xfId="0" applyFont="1" applyFill="1" applyBorder="1" applyAlignment="1">
      <alignment horizontal="center" vertical="center"/>
    </xf>
    <xf numFmtId="0" fontId="71" fillId="24" borderId="17" xfId="0" applyFont="1" applyFill="1" applyBorder="1" applyAlignment="1">
      <alignment horizontal="center" vertical="center"/>
    </xf>
    <xf numFmtId="0" fontId="72" fillId="24" borderId="11" xfId="0" applyFont="1" applyFill="1" applyBorder="1" applyAlignment="1">
      <alignment horizontal="center" vertical="center"/>
    </xf>
    <xf numFmtId="0" fontId="71" fillId="24" borderId="25" xfId="0" applyFont="1" applyFill="1" applyBorder="1" applyAlignment="1">
      <alignment horizontal="center" vertical="center"/>
    </xf>
    <xf numFmtId="0" fontId="71" fillId="24" borderId="15" xfId="0" applyFont="1" applyFill="1" applyBorder="1" applyAlignment="1">
      <alignment horizontal="center" vertical="center"/>
    </xf>
    <xf numFmtId="0" fontId="73" fillId="24" borderId="23" xfId="0" applyFont="1" applyFill="1" applyBorder="1" applyAlignment="1">
      <alignment horizontal="center" vertical="center"/>
    </xf>
    <xf numFmtId="0" fontId="73" fillId="24" borderId="19" xfId="0" applyFont="1" applyFill="1" applyBorder="1" applyAlignment="1">
      <alignment horizontal="center" vertical="center"/>
    </xf>
    <xf numFmtId="0" fontId="13" fillId="24" borderId="23" xfId="0" applyFont="1" applyFill="1" applyBorder="1" applyAlignment="1">
      <alignment horizontal="center" vertical="center"/>
    </xf>
    <xf numFmtId="0" fontId="13" fillId="24" borderId="19" xfId="0" applyFont="1" applyFill="1" applyBorder="1" applyAlignment="1">
      <alignment horizontal="center" vertical="center"/>
    </xf>
    <xf numFmtId="0" fontId="53" fillId="0" borderId="0" xfId="0" applyFont="1" applyAlignment="1">
      <alignment horizontal="left"/>
    </xf>
    <xf numFmtId="0" fontId="73" fillId="24" borderId="29" xfId="0" applyFont="1" applyFill="1" applyBorder="1" applyAlignment="1">
      <alignment horizontal="center" vertical="center"/>
    </xf>
    <xf numFmtId="0" fontId="73" fillId="24" borderId="31" xfId="0" applyFont="1" applyFill="1" applyBorder="1" applyAlignment="1">
      <alignment horizontal="left" vertical="center" wrapText="1"/>
    </xf>
    <xf numFmtId="0" fontId="73" fillId="24" borderId="32" xfId="0" applyFont="1" applyFill="1" applyBorder="1" applyAlignment="1">
      <alignment horizontal="left" vertical="center" wrapText="1"/>
    </xf>
    <xf numFmtId="0" fontId="73" fillId="24" borderId="32" xfId="0" applyFont="1" applyFill="1" applyBorder="1" applyAlignment="1">
      <alignment horizontal="left" vertical="center"/>
    </xf>
    <xf numFmtId="0" fontId="73" fillId="24" borderId="33" xfId="0" applyFont="1" applyFill="1" applyBorder="1" applyAlignment="1">
      <alignment horizontal="left" vertical="center"/>
    </xf>
    <xf numFmtId="0" fontId="73" fillId="24" borderId="34" xfId="0" applyFont="1" applyFill="1" applyBorder="1" applyAlignment="1">
      <alignment horizontal="right" vertical="center" wrapText="1"/>
    </xf>
    <xf numFmtId="0" fontId="73" fillId="24" borderId="35" xfId="0" applyFont="1" applyFill="1" applyBorder="1" applyAlignment="1">
      <alignment horizontal="right" vertical="center" wrapText="1"/>
    </xf>
    <xf numFmtId="0" fontId="73" fillId="24" borderId="35" xfId="0" applyFont="1" applyFill="1" applyBorder="1" applyAlignment="1">
      <alignment horizontal="right" vertical="center"/>
    </xf>
    <xf numFmtId="0" fontId="73" fillId="24" borderId="36" xfId="0" applyFont="1" applyFill="1" applyBorder="1" applyAlignment="1">
      <alignment horizontal="right" vertical="center"/>
    </xf>
    <xf numFmtId="0" fontId="80" fillId="24" borderId="23" xfId="0" applyFont="1" applyFill="1" applyBorder="1" applyAlignment="1">
      <alignment horizontal="center" vertical="center"/>
    </xf>
    <xf numFmtId="0" fontId="80" fillId="24" borderId="19" xfId="0" applyFont="1" applyFill="1" applyBorder="1" applyAlignment="1">
      <alignment horizontal="center" vertical="center"/>
    </xf>
    <xf numFmtId="0" fontId="80" fillId="24" borderId="29" xfId="0" applyFont="1" applyFill="1" applyBorder="1" applyAlignment="1">
      <alignment horizontal="center" vertical="center"/>
    </xf>
    <xf numFmtId="0" fontId="58" fillId="24" borderId="23" xfId="0" applyFont="1" applyFill="1" applyBorder="1" applyAlignment="1">
      <alignment horizontal="center" vertical="center"/>
    </xf>
    <xf numFmtId="0" fontId="58" fillId="24" borderId="19" xfId="0" applyFont="1" applyFill="1" applyBorder="1" applyAlignment="1">
      <alignment horizontal="center" vertical="center"/>
    </xf>
    <xf numFmtId="0" fontId="58" fillId="24" borderId="29" xfId="0" applyFont="1" applyFill="1" applyBorder="1" applyAlignment="1">
      <alignment horizontal="center" vertical="center"/>
    </xf>
    <xf numFmtId="0" fontId="74" fillId="0" borderId="0" xfId="0" applyFont="1" applyAlignment="1">
      <alignment horizontal="right" vertical="center" readingOrder="2"/>
    </xf>
    <xf numFmtId="0" fontId="19" fillId="0" borderId="0" xfId="0" applyFont="1" applyAlignment="1">
      <alignment horizontal="center" readingOrder="2"/>
    </xf>
    <xf numFmtId="0" fontId="71" fillId="24" borderId="22" xfId="0" applyFont="1" applyFill="1" applyBorder="1" applyAlignment="1">
      <alignment horizontal="center" vertical="center"/>
    </xf>
    <xf numFmtId="0" fontId="51" fillId="24" borderId="22" xfId="0" applyFont="1" applyFill="1" applyBorder="1" applyAlignment="1">
      <alignment horizontal="center" vertical="center"/>
    </xf>
    <xf numFmtId="0" fontId="68" fillId="0" borderId="0" xfId="0" applyFont="1" applyAlignment="1">
      <alignment horizontal="center" readingOrder="2"/>
    </xf>
    <xf numFmtId="0" fontId="80" fillId="24" borderId="25" xfId="0" applyFont="1" applyFill="1" applyBorder="1" applyAlignment="1">
      <alignment horizontal="center" vertical="center"/>
    </xf>
    <xf numFmtId="0" fontId="80" fillId="24" borderId="15" xfId="0" applyFont="1" applyFill="1" applyBorder="1" applyAlignment="1">
      <alignment horizontal="center" vertical="center"/>
    </xf>
    <xf numFmtId="0" fontId="51" fillId="0" borderId="0" xfId="0" applyFont="1" applyAlignment="1" quotePrefix="1">
      <alignment horizontal="center" vertical="center"/>
    </xf>
    <xf numFmtId="0" fontId="94" fillId="31" borderId="29" xfId="63" applyFont="1" applyFill="1" applyBorder="1" applyAlignment="1">
      <alignment horizontal="center" vertical="center"/>
      <protection/>
    </xf>
    <xf numFmtId="0" fontId="94" fillId="31" borderId="22" xfId="63" applyFont="1" applyFill="1" applyBorder="1" applyAlignment="1">
      <alignment horizontal="center" vertical="center" wrapText="1"/>
      <protection/>
    </xf>
    <xf numFmtId="0" fontId="61" fillId="31" borderId="22" xfId="63" applyFont="1" applyFill="1" applyBorder="1" applyAlignment="1">
      <alignment horizontal="center" vertical="center" wrapText="1"/>
      <protection/>
    </xf>
    <xf numFmtId="0" fontId="61" fillId="31" borderId="23" xfId="63" applyFont="1" applyFill="1" applyBorder="1" applyAlignment="1">
      <alignment horizontal="center" vertical="center" wrapText="1"/>
      <protection/>
    </xf>
    <xf numFmtId="0" fontId="68" fillId="0" borderId="0" xfId="0" applyFont="1" applyAlignment="1" quotePrefix="1">
      <alignment horizontal="center" vertical="center"/>
    </xf>
    <xf numFmtId="0" fontId="89" fillId="24" borderId="24" xfId="63" applyFont="1" applyFill="1" applyBorder="1" applyAlignment="1">
      <alignment horizontal="center" vertical="center"/>
      <protection/>
    </xf>
    <xf numFmtId="0" fontId="89" fillId="24" borderId="26" xfId="63" applyFont="1" applyFill="1" applyBorder="1" applyAlignment="1">
      <alignment horizontal="center" vertical="center"/>
      <protection/>
    </xf>
    <xf numFmtId="0" fontId="89" fillId="24" borderId="23" xfId="63" applyFont="1" applyFill="1" applyBorder="1" applyAlignment="1">
      <alignment horizontal="center"/>
      <protection/>
    </xf>
    <xf numFmtId="0" fontId="89" fillId="24" borderId="19" xfId="63" applyFont="1" applyFill="1" applyBorder="1" applyAlignment="1">
      <alignment horizontal="center"/>
      <protection/>
    </xf>
    <xf numFmtId="0" fontId="93" fillId="0" borderId="0" xfId="63" applyFont="1" applyAlignment="1">
      <alignment horizontal="right" vertical="top" wrapText="1" readingOrder="2"/>
      <protection/>
    </xf>
    <xf numFmtId="0" fontId="93" fillId="0" borderId="0" xfId="63" applyFont="1" applyAlignment="1">
      <alignment horizontal="right" vertical="top" readingOrder="2"/>
      <protection/>
    </xf>
    <xf numFmtId="0" fontId="93" fillId="0" borderId="0" xfId="63" applyFont="1" applyAlignment="1">
      <alignment horizontal="left" vertical="top" wrapText="1"/>
      <protection/>
    </xf>
    <xf numFmtId="0" fontId="68" fillId="0" borderId="0" xfId="58" applyFont="1" applyAlignment="1">
      <alignment horizontal="center" vertical="center" wrapText="1"/>
      <protection/>
    </xf>
    <xf numFmtId="0" fontId="70" fillId="0" borderId="0" xfId="59" applyFont="1" applyBorder="1" applyAlignment="1">
      <alignment horizontal="center"/>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MS_Arabic" xfId="56"/>
    <cellStyle name="Neutral" xfId="57"/>
    <cellStyle name="Normal 2" xfId="58"/>
    <cellStyle name="Normal_Chart 02-01 to 02-08" xfId="59"/>
    <cellStyle name="Normal_Chrt0205" xfId="60"/>
    <cellStyle name="Normal_Chrt0206" xfId="61"/>
    <cellStyle name="Normal_السكان النشيطين خلال النهار 2009 2" xfId="62"/>
    <cellStyle name="Normal_توقع الحياة حسب العمر والجنس" xfId="63"/>
    <cellStyle name="Normal_معدلات الوفيات حسب العمر والجنس (2)" xfId="64"/>
    <cellStyle name="Note" xfId="65"/>
    <cellStyle name="Output" xfId="66"/>
    <cellStyle name="Percent" xfId="67"/>
    <cellStyle name="Title" xfId="68"/>
    <cellStyle name="Total" xfId="69"/>
    <cellStyle name="Warning Text" xfId="70"/>
    <cellStyle name="عملة [0]_Table 03-01 to 03-16 &amp; Chart" xfId="71"/>
    <cellStyle name="عملة_Table 03-01 to 03-16 &amp; Char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9DFF"/>
      <rgbColor rgb="0000FFFF"/>
      <rgbColor rgb="00800000"/>
      <rgbColor rgb="00008000"/>
      <rgbColor rgb="00000080"/>
      <rgbColor rgb="00808000"/>
      <rgbColor rgb="00800080"/>
      <rgbColor rgb="00008080"/>
      <rgbColor rgb="00C0C0C0"/>
      <rgbColor rgb="00F8F0E8"/>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FEFCF"/>
      <rgbColor rgb="00FFFF99"/>
      <rgbColor rgb="0099CCFF"/>
      <rgbColor rgb="00FFCDE6"/>
      <rgbColor rgb="00CC99FF"/>
      <rgbColor rgb="00FFCC99"/>
      <rgbColor rgb="003366FF"/>
      <rgbColor rgb="0033CCCC"/>
      <rgbColor rgb="0099CC00"/>
      <rgbColor rgb="00FFCC00"/>
      <rgbColor rgb="00FF9900"/>
      <rgbColor rgb="00FF6600"/>
      <rgbColor rgb="00666699"/>
      <rgbColor rgb="00F1E1D1"/>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chartsheet" Target="chartsheets/sheet1.xml" /><Relationship Id="rId9" Type="http://schemas.openxmlformats.org/officeDocument/2006/relationships/worksheet" Target="worksheets/sheet8.xml" /><Relationship Id="rId10" Type="http://schemas.openxmlformats.org/officeDocument/2006/relationships/chartsheet" Target="chartsheets/sheet2.xml" /><Relationship Id="rId11" Type="http://schemas.openxmlformats.org/officeDocument/2006/relationships/worksheet" Target="worksheets/sheet9.xml" /><Relationship Id="rId12" Type="http://schemas.openxmlformats.org/officeDocument/2006/relationships/chartsheet" Target="chartsheets/sheet3.xml" /><Relationship Id="rId13" Type="http://schemas.openxmlformats.org/officeDocument/2006/relationships/worksheet" Target="worksheets/sheet10.xml" /><Relationship Id="rId14" Type="http://schemas.openxmlformats.org/officeDocument/2006/relationships/chartsheet" Target="chartsheets/sheet4.xml" /><Relationship Id="rId15" Type="http://schemas.openxmlformats.org/officeDocument/2006/relationships/worksheet" Target="worksheets/sheet11.xml" /><Relationship Id="rId16" Type="http://schemas.openxmlformats.org/officeDocument/2006/relationships/chartsheet" Target="chartsheets/sheet5.xml" /><Relationship Id="rId17" Type="http://schemas.openxmlformats.org/officeDocument/2006/relationships/worksheet" Target="worksheets/sheet12.xml" /><Relationship Id="rId18" Type="http://schemas.openxmlformats.org/officeDocument/2006/relationships/worksheet" Target="worksheets/sheet13.xml" /><Relationship Id="rId19" Type="http://schemas.openxmlformats.org/officeDocument/2006/relationships/worksheet" Target="worksheets/sheet14.xml" /><Relationship Id="rId20" Type="http://schemas.openxmlformats.org/officeDocument/2006/relationships/worksheet" Target="worksheets/sheet15.xml" /><Relationship Id="rId21" Type="http://schemas.openxmlformats.org/officeDocument/2006/relationships/worksheet" Target="worksheets/sheet16.xml" /><Relationship Id="rId22" Type="http://schemas.openxmlformats.org/officeDocument/2006/relationships/worksheet" Target="worksheets/sheet17.xml" /><Relationship Id="rId23" Type="http://schemas.openxmlformats.org/officeDocument/2006/relationships/worksheet" Target="worksheets/sheet18.xml" /><Relationship Id="rId24" Type="http://schemas.openxmlformats.org/officeDocument/2006/relationships/worksheet" Target="worksheets/sheet19.xml" /><Relationship Id="rId25" Type="http://schemas.openxmlformats.org/officeDocument/2006/relationships/worksheet" Target="worksheets/sheet20.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24.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25.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35.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( 201</a:t>
            </a:r>
            <a:r>
              <a:rPr lang="en-US" cap="none" sz="1200" b="0" i="0" u="none" baseline="0">
                <a:solidFill>
                  <a:srgbClr val="000000"/>
                </a:solidFill>
              </a:rPr>
              <a:t>6</a:t>
            </a:r>
            <a:r>
              <a:rPr lang="en-US" cap="none" sz="1200" b="0" i="0" u="none" baseline="0">
                <a:solidFill>
                  <a:srgbClr val="000000"/>
                </a:solidFill>
              </a:rPr>
              <a:t> )</a:t>
            </a:r>
          </a:p>
        </c:rich>
      </c:tx>
      <c:layout>
        <c:manualLayout>
          <c:xMode val="factor"/>
          <c:yMode val="factor"/>
          <c:x val="-0.00925"/>
          <c:y val="-0.02675"/>
        </c:manualLayout>
      </c:layout>
      <c:spPr>
        <a:noFill/>
        <a:ln w="3175">
          <a:noFill/>
        </a:ln>
      </c:spPr>
    </c:title>
    <c:plotArea>
      <c:layout>
        <c:manualLayout>
          <c:xMode val="edge"/>
          <c:yMode val="edge"/>
          <c:x val="0.01225"/>
          <c:y val="0.03675"/>
          <c:w val="0.98075"/>
          <c:h val="0.88"/>
        </c:manualLayout>
      </c:layout>
      <c:barChart>
        <c:barDir val="bar"/>
        <c:grouping val="stacked"/>
        <c:varyColors val="0"/>
        <c:ser>
          <c:idx val="0"/>
          <c:order val="0"/>
          <c:tx>
            <c:strRef>
              <c:f>'الهرم السكاني 2016'!$A$8</c:f>
              <c:strCache>
                <c:ptCount val="1"/>
                <c:pt idx="0">
                  <c:v>ذكــــور   Males</c:v>
                </c:pt>
              </c:strCache>
            </c:strRef>
          </c:tx>
          <c:spPr>
            <a:gradFill rotWithShape="1">
              <a:gsLst>
                <a:gs pos="0">
                  <a:srgbClr val="882624"/>
                </a:gs>
                <a:gs pos="80000">
                  <a:srgbClr val="B33532"/>
                </a:gs>
                <a:gs pos="100000">
                  <a:srgbClr val="B73330"/>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'الهرم السكاني 2016'!$B$7:$Q$7</c:f>
              <c:strCache>
                <c:ptCount val="16"/>
                <c:pt idx="0">
                  <c:v>0  -  4</c:v>
                </c:pt>
                <c:pt idx="1">
                  <c:v>5-9</c:v>
                </c:pt>
                <c:pt idx="2">
                  <c:v>10-14</c:v>
                </c:pt>
                <c:pt idx="3">
                  <c:v>15  -  19</c:v>
                </c:pt>
                <c:pt idx="4">
                  <c:v>20  -  24</c:v>
                </c:pt>
                <c:pt idx="5">
                  <c:v>25  -  29</c:v>
                </c:pt>
                <c:pt idx="6">
                  <c:v>30  -  34</c:v>
                </c:pt>
                <c:pt idx="7">
                  <c:v>35  -  39</c:v>
                </c:pt>
                <c:pt idx="8">
                  <c:v>40  -  44</c:v>
                </c:pt>
                <c:pt idx="9">
                  <c:v>45  -  49</c:v>
                </c:pt>
                <c:pt idx="10">
                  <c:v>50  -  54</c:v>
                </c:pt>
                <c:pt idx="11">
                  <c:v>55  -  59</c:v>
                </c:pt>
                <c:pt idx="12">
                  <c:v>60  -  64</c:v>
                </c:pt>
                <c:pt idx="13">
                  <c:v>65  -  69</c:v>
                </c:pt>
                <c:pt idx="14">
                  <c:v>70  -  74</c:v>
                </c:pt>
                <c:pt idx="15">
                  <c:v>75+</c:v>
                </c:pt>
              </c:strCache>
            </c:strRef>
          </c:cat>
          <c:val>
            <c:numRef>
              <c:f>'الهرم السكاني 2016'!$B$8:$Q$8</c:f>
              <c:numCache>
                <c:ptCount val="16"/>
                <c:pt idx="0">
                  <c:v>-79.372</c:v>
                </c:pt>
                <c:pt idx="1">
                  <c:v>-72.417</c:v>
                </c:pt>
                <c:pt idx="2">
                  <c:v>-62.723</c:v>
                </c:pt>
                <c:pt idx="3">
                  <c:v>-49.073</c:v>
                </c:pt>
                <c:pt idx="4">
                  <c:v>-150.243</c:v>
                </c:pt>
                <c:pt idx="5">
                  <c:v>-333.95</c:v>
                </c:pt>
                <c:pt idx="6">
                  <c:v>-360.889</c:v>
                </c:pt>
                <c:pt idx="7">
                  <c:v>-257.81</c:v>
                </c:pt>
                <c:pt idx="8">
                  <c:v>-217.986</c:v>
                </c:pt>
                <c:pt idx="9">
                  <c:v>-144.206</c:v>
                </c:pt>
                <c:pt idx="10">
                  <c:v>-65.75</c:v>
                </c:pt>
                <c:pt idx="11">
                  <c:v>-52.354</c:v>
                </c:pt>
                <c:pt idx="12">
                  <c:v>-22.967</c:v>
                </c:pt>
                <c:pt idx="13">
                  <c:v>-10.605</c:v>
                </c:pt>
                <c:pt idx="14">
                  <c:v>-3.634</c:v>
                </c:pt>
                <c:pt idx="15">
                  <c:v>-4.541</c:v>
                </c:pt>
              </c:numCache>
            </c:numRef>
          </c:val>
        </c:ser>
        <c:ser>
          <c:idx val="1"/>
          <c:order val="1"/>
          <c:tx>
            <c:strRef>
              <c:f>'الهرم السكاني 2016'!$A$9</c:f>
              <c:strCache>
                <c:ptCount val="1"/>
                <c:pt idx="0">
                  <c:v>إنـــــاث   Females</c:v>
                </c:pt>
              </c:strCache>
            </c:strRef>
          </c:tx>
          <c:spPr>
            <a:gradFill rotWithShape="1">
              <a:gsLst>
                <a:gs pos="0">
                  <a:srgbClr val="A16564"/>
                </a:gs>
                <a:gs pos="80000">
                  <a:srgbClr val="D38584"/>
                </a:gs>
                <a:gs pos="100000">
                  <a:srgbClr val="D68583"/>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'الهرم السكاني 2016'!$B$7:$Q$7</c:f>
              <c:strCache>
                <c:ptCount val="16"/>
                <c:pt idx="0">
                  <c:v>0  -  4</c:v>
                </c:pt>
                <c:pt idx="1">
                  <c:v>5-9</c:v>
                </c:pt>
                <c:pt idx="2">
                  <c:v>10-14</c:v>
                </c:pt>
                <c:pt idx="3">
                  <c:v>15  -  19</c:v>
                </c:pt>
                <c:pt idx="4">
                  <c:v>20  -  24</c:v>
                </c:pt>
                <c:pt idx="5">
                  <c:v>25  -  29</c:v>
                </c:pt>
                <c:pt idx="6">
                  <c:v>30  -  34</c:v>
                </c:pt>
                <c:pt idx="7">
                  <c:v>35  -  39</c:v>
                </c:pt>
                <c:pt idx="8">
                  <c:v>40  -  44</c:v>
                </c:pt>
                <c:pt idx="9">
                  <c:v>45  -  49</c:v>
                </c:pt>
                <c:pt idx="10">
                  <c:v>50  -  54</c:v>
                </c:pt>
                <c:pt idx="11">
                  <c:v>55  -  59</c:v>
                </c:pt>
                <c:pt idx="12">
                  <c:v>60  -  64</c:v>
                </c:pt>
                <c:pt idx="13">
                  <c:v>65  -  69</c:v>
                </c:pt>
                <c:pt idx="14">
                  <c:v>70  -  74</c:v>
                </c:pt>
                <c:pt idx="15">
                  <c:v>75+</c:v>
                </c:pt>
              </c:strCache>
            </c:strRef>
          </c:cat>
          <c:val>
            <c:numRef>
              <c:f>'الهرم السكاني 2016'!$B$9:$Q$9</c:f>
              <c:numCache>
                <c:ptCount val="16"/>
                <c:pt idx="0">
                  <c:v>70.073</c:v>
                </c:pt>
                <c:pt idx="1">
                  <c:v>70.763</c:v>
                </c:pt>
                <c:pt idx="2">
                  <c:v>59.153</c:v>
                </c:pt>
                <c:pt idx="3">
                  <c:v>43.806</c:v>
                </c:pt>
                <c:pt idx="4">
                  <c:v>58.578</c:v>
                </c:pt>
                <c:pt idx="5">
                  <c:v>110.598</c:v>
                </c:pt>
                <c:pt idx="6">
                  <c:v>119.337</c:v>
                </c:pt>
                <c:pt idx="7">
                  <c:v>96.763</c:v>
                </c:pt>
                <c:pt idx="8">
                  <c:v>65.638</c:v>
                </c:pt>
                <c:pt idx="9">
                  <c:v>40.01</c:v>
                </c:pt>
                <c:pt idx="10">
                  <c:v>31.463</c:v>
                </c:pt>
                <c:pt idx="11">
                  <c:v>20.001</c:v>
                </c:pt>
                <c:pt idx="12">
                  <c:v>10.783</c:v>
                </c:pt>
                <c:pt idx="13">
                  <c:v>4.911</c:v>
                </c:pt>
                <c:pt idx="14">
                  <c:v>3.472</c:v>
                </c:pt>
                <c:pt idx="15">
                  <c:v>4.731</c:v>
                </c:pt>
              </c:numCache>
            </c:numRef>
          </c:val>
        </c:ser>
        <c:overlap val="100"/>
        <c:gapWidth val="0"/>
        <c:axId val="56383852"/>
        <c:axId val="37692621"/>
      </c:barChart>
      <c:catAx>
        <c:axId val="56383852"/>
        <c:scaling>
          <c:orientation val="minMax"/>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1000" b="1" i="0" u="none" baseline="0">
                <a:solidFill>
                  <a:srgbClr val="000000"/>
                </a:solidFill>
              </a:defRPr>
            </a:pPr>
          </a:p>
        </c:txPr>
        <c:crossAx val="37692621"/>
        <c:crosses val="autoZero"/>
        <c:auto val="1"/>
        <c:lblOffset val="500"/>
        <c:tickLblSkip val="1"/>
        <c:noMultiLvlLbl val="0"/>
      </c:catAx>
      <c:valAx>
        <c:axId val="37692621"/>
        <c:scaling>
          <c:orientation val="minMax"/>
          <c:max val="400"/>
          <c:min val="-400"/>
        </c:scaling>
        <c:axPos val="b"/>
        <c:title>
          <c:tx>
            <c:rich>
              <a:bodyPr vert="horz" rot="0" anchor="ctr"/>
              <a:lstStyle/>
              <a:p>
                <a:pPr algn="ctr">
                  <a:defRPr/>
                </a:pPr>
                <a:r>
                  <a:rPr lang="en-US" cap="none" sz="1000" b="1" i="0" u="none" baseline="0">
                    <a:solidFill>
                      <a:srgbClr val="000000"/>
                    </a:solidFill>
                  </a:rPr>
                  <a:t>(Population in 000's)  </a:t>
                </a:r>
                <a:r>
                  <a:rPr lang="en-US" cap="none" sz="1000" b="1" i="0" u="none" baseline="0">
                    <a:solidFill>
                      <a:srgbClr val="000000"/>
                    </a:solidFill>
                  </a:rPr>
                  <a:t>السكان</a:t>
                </a:r>
                <a:r>
                  <a:rPr lang="en-US" cap="none" sz="1000" b="1" i="0" u="none" baseline="0">
                    <a:solidFill>
                      <a:srgbClr val="000000"/>
                    </a:solidFill>
                  </a:rPr>
                  <a:t> </a:t>
                </a:r>
                <a:r>
                  <a:rPr lang="en-US" cap="none" sz="1000" b="1" i="0" u="none" baseline="0">
                    <a:solidFill>
                      <a:srgbClr val="000000"/>
                    </a:solidFill>
                  </a:rPr>
                  <a:t>بالألف</a:t>
                </a:r>
              </a:p>
            </c:rich>
          </c:tx>
          <c:layout>
            <c:manualLayout>
              <c:xMode val="factor"/>
              <c:yMode val="factor"/>
              <c:x val="0.08525"/>
              <c:y val="0.00175"/>
            </c:manualLayout>
          </c:layout>
          <c:overlay val="0"/>
          <c:spPr>
            <a:noFill/>
            <a:ln w="3175">
              <a:noFill/>
            </a:ln>
          </c:spPr>
        </c:title>
        <c:delete val="0"/>
        <c:numFmt formatCode="#,##0" sourceLinked="0"/>
        <c:majorTickMark val="out"/>
        <c:minorTickMark val="none"/>
        <c:tickLblPos val="nextTo"/>
        <c:spPr>
          <a:ln w="3175">
            <a:solidFill>
              <a:srgbClr val="C0C0C0"/>
            </a:solidFill>
          </a:ln>
        </c:spPr>
        <c:crossAx val="56383852"/>
        <c:crossesAt val="1"/>
        <c:crossBetween val="between"/>
        <c:dispUnits/>
        <c:majorUnit val="100"/>
        <c:minorUnit val="50"/>
      </c:valAx>
      <c:spPr>
        <a:solidFill>
          <a:srgbClr val="FFFFFF"/>
        </a:solidFill>
        <a:ln w="3175">
          <a:noFill/>
        </a:ln>
      </c:spPr>
    </c:plotArea>
    <c:legend>
      <c:legendPos val="r"/>
      <c:layout>
        <c:manualLayout>
          <c:xMode val="edge"/>
          <c:yMode val="edge"/>
          <c:x val="0.12"/>
          <c:y val="0.95175"/>
          <c:w val="0.71075"/>
          <c:h val="0.04825"/>
        </c:manualLayout>
      </c:layout>
      <c:overlay val="0"/>
      <c:spPr>
        <a:noFill/>
        <a:ln w="3175">
          <a:noFill/>
        </a:ln>
      </c:spPr>
      <c:txPr>
        <a:bodyPr vert="horz" rot="0"/>
        <a:lstStyle/>
        <a:p>
          <a:pPr>
            <a:defRPr lang="en-US" cap="none" sz="1000" b="1"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غير إماراتيين  </a:t>
            </a:r>
            <a:r>
              <a:rPr lang="en-US" cap="none" sz="1200" b="0" i="0" u="none" baseline="0">
                <a:solidFill>
                  <a:srgbClr val="000000"/>
                </a:solidFill>
              </a:rPr>
              <a:t>Non Emiratis</a:t>
            </a:r>
          </a:p>
        </c:rich>
      </c:tx>
      <c:layout>
        <c:manualLayout>
          <c:xMode val="factor"/>
          <c:yMode val="factor"/>
          <c:x val="0.00725"/>
          <c:y val="-0.0115"/>
        </c:manualLayout>
      </c:layout>
      <c:spPr>
        <a:solidFill>
          <a:srgbClr val="FFFFFF"/>
        </a:solidFill>
        <a:ln w="3175">
          <a:noFill/>
        </a:ln>
      </c:spPr>
    </c:title>
    <c:plotArea>
      <c:layout>
        <c:manualLayout>
          <c:xMode val="edge"/>
          <c:yMode val="edge"/>
          <c:x val="0.0925"/>
          <c:y val="0.07525"/>
          <c:w val="0.84275"/>
          <c:h val="0.96675"/>
        </c:manualLayout>
      </c:layout>
      <c:areaChart>
        <c:grouping val="standard"/>
        <c:varyColors val="0"/>
        <c:ser>
          <c:idx val="0"/>
          <c:order val="0"/>
          <c:tx>
            <c:strRef>
              <c:f>'بيانات الرسومات'!$A$125</c:f>
              <c:strCache>
                <c:ptCount val="1"/>
                <c:pt idx="0">
                  <c:v>BIRTHS المواليد</c:v>
                </c:pt>
              </c:strCache>
            </c:strRef>
          </c:tx>
          <c:spPr>
            <a:solidFill>
              <a:srgbClr val="C0C0C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'بيانات الرسومات'!$B$124:$D$124</c:f>
              <c:numCache>
                <c:ptCount val="3"/>
                <c:pt idx="0">
                  <c:v>2014</c:v>
                </c:pt>
                <c:pt idx="1">
                  <c:v>2015</c:v>
                </c:pt>
                <c:pt idx="2">
                  <c:v>2016</c:v>
                </c:pt>
              </c:numCache>
            </c:numRef>
          </c:cat>
          <c:val>
            <c:numRef>
              <c:f>'بيانات الرسومات'!$B$125:$D$125</c:f>
              <c:numCache>
                <c:ptCount val="3"/>
                <c:pt idx="0">
                  <c:v>20703</c:v>
                </c:pt>
                <c:pt idx="1">
                  <c:v>22343</c:v>
                </c:pt>
                <c:pt idx="2">
                  <c:v>23740</c:v>
                </c:pt>
              </c:numCache>
            </c:numRef>
          </c:val>
        </c:ser>
        <c:ser>
          <c:idx val="1"/>
          <c:order val="1"/>
          <c:tx>
            <c:strRef>
              <c:f>'بيانات الرسومات'!$A$126</c:f>
              <c:strCache>
                <c:ptCount val="1"/>
                <c:pt idx="0">
                  <c:v>DEATHS الوفيات</c:v>
                </c:pt>
              </c:strCache>
            </c:strRef>
          </c:tx>
          <c:spPr>
            <a:solidFill>
              <a:srgbClr val="FF00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'بيانات الرسومات'!$B$124:$D$124</c:f>
              <c:numCache>
                <c:ptCount val="3"/>
                <c:pt idx="0">
                  <c:v>2014</c:v>
                </c:pt>
                <c:pt idx="1">
                  <c:v>2015</c:v>
                </c:pt>
                <c:pt idx="2">
                  <c:v>2016</c:v>
                </c:pt>
              </c:numCache>
            </c:numRef>
          </c:cat>
          <c:val>
            <c:numRef>
              <c:f>'بيانات الرسومات'!$B$126:$D$126</c:f>
              <c:numCache>
                <c:ptCount val="3"/>
                <c:pt idx="0">
                  <c:v>1804</c:v>
                </c:pt>
                <c:pt idx="1">
                  <c:v>1962</c:v>
                </c:pt>
                <c:pt idx="2">
                  <c:v>2040</c:v>
                </c:pt>
              </c:numCache>
            </c:numRef>
          </c:val>
        </c:ser>
        <c:axId val="19489776"/>
        <c:axId val="41190257"/>
      </c:areaChart>
      <c:catAx>
        <c:axId val="19489776"/>
        <c:scaling>
          <c:orientation val="minMax"/>
        </c:scaling>
        <c:axPos val="b"/>
        <c:delete val="0"/>
        <c:numFmt formatCode="General" sourceLinked="1"/>
        <c:majorTickMark val="out"/>
        <c:minorTickMark val="none"/>
        <c:tickLblPos val="nextTo"/>
        <c:spPr>
          <a:ln w="3175">
            <a:solidFill>
              <a:srgbClr val="000000"/>
            </a:solidFill>
          </a:ln>
        </c:spPr>
        <c:crossAx val="41190257"/>
        <c:crosses val="autoZero"/>
        <c:auto val="0"/>
        <c:lblOffset val="100"/>
        <c:tickLblSkip val="1"/>
        <c:noMultiLvlLbl val="0"/>
      </c:catAx>
      <c:valAx>
        <c:axId val="41190257"/>
        <c:scaling>
          <c:orientation val="minMax"/>
          <c:max val="24000"/>
        </c:scaling>
        <c:axPos val="l"/>
        <c:title>
          <c:tx>
            <c:rich>
              <a:bodyPr vert="horz" rot="-5400000" anchor="ctr"/>
              <a:lstStyle/>
              <a:p>
                <a:pPr algn="ctr">
                  <a:defRPr/>
                </a:pPr>
                <a:r>
                  <a:rPr lang="en-US" cap="none" sz="1000" b="0" i="0" u="none" baseline="0">
                    <a:solidFill>
                      <a:srgbClr val="000000"/>
                    </a:solidFill>
                  </a:rPr>
                  <a:t>عدد</a:t>
                </a:r>
                <a:r>
                  <a:rPr lang="en-US" cap="none" sz="1000" b="0" i="0" u="none" baseline="0">
                    <a:solidFill>
                      <a:srgbClr val="000000"/>
                    </a:solidFill>
                  </a:rPr>
                  <a:t> </a:t>
                </a:r>
                <a:r>
                  <a:rPr lang="en-US" cap="none" sz="1000" b="0" i="0" u="none" baseline="0">
                    <a:solidFill>
                      <a:srgbClr val="000000"/>
                    </a:solidFill>
                  </a:rPr>
                  <a:t>الأحداث</a:t>
                </a:r>
                <a:r>
                  <a:rPr lang="en-US" cap="none" sz="1000" b="0" i="0" u="none" baseline="0">
                    <a:solidFill>
                      <a:srgbClr val="000000"/>
                    </a:solidFill>
                  </a:rPr>
                  <a:t> </a:t>
                </a:r>
                <a:r>
                  <a:rPr lang="en-US" cap="none" sz="1000" b="0" i="0" u="none" baseline="0">
                    <a:solidFill>
                      <a:srgbClr val="000000"/>
                    </a:solidFill>
                  </a:rPr>
                  <a:t>الحيوية</a:t>
                </a:r>
                <a:r>
                  <a:rPr lang="en-US" cap="none" sz="1000" b="0" i="0" u="none" baseline="0">
                    <a:solidFill>
                      <a:srgbClr val="000000"/>
                    </a:solidFill>
                  </a:rPr>
                  <a:t>  Number of Vital Events</a:t>
                </a:r>
              </a:p>
            </c:rich>
          </c:tx>
          <c:layout>
            <c:manualLayout>
              <c:xMode val="factor"/>
              <c:yMode val="factor"/>
              <c:x val="-0.02225"/>
              <c:y val="0.0055"/>
            </c:manualLayout>
          </c:layout>
          <c:overlay val="0"/>
          <c:spPr>
            <a:noFill/>
            <a:ln>
              <a:noFill/>
            </a:ln>
          </c:spPr>
        </c:title>
        <c:delete val="0"/>
        <c:numFmt formatCode="#,##0" sourceLinked="0"/>
        <c:majorTickMark val="out"/>
        <c:minorTickMark val="none"/>
        <c:tickLblPos val="nextTo"/>
        <c:spPr>
          <a:ln w="3175">
            <a:solidFill>
              <a:srgbClr val="000000"/>
            </a:solidFill>
          </a:ln>
        </c:spPr>
        <c:crossAx val="19489776"/>
        <c:crossesAt val="1"/>
        <c:crossBetween val="midCat"/>
        <c:dispUnits/>
        <c:majorUnit val="1000"/>
        <c:minorUnit val="500"/>
      </c:valAx>
      <c:spPr>
        <a:solidFill>
          <a:srgbClr val="FFFFFF"/>
        </a:solidFill>
        <a:ln w="12700">
          <a:solidFill>
            <a:srgbClr val="C0C0C0"/>
          </a:solidFill>
          <a:prstDash val="sysDot"/>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
          <c:y val="0.015"/>
          <c:w val="0.98325"/>
          <c:h val="0.969"/>
        </c:manualLayout>
      </c:layout>
      <c:barChart>
        <c:barDir val="col"/>
        <c:grouping val="clustered"/>
        <c:varyColors val="0"/>
        <c:axId val="35454780"/>
        <c:axId val="50657565"/>
      </c:barChart>
      <c:catAx>
        <c:axId val="35454780"/>
        <c:scaling>
          <c:orientation val="minMax"/>
        </c:scaling>
        <c:axPos val="b"/>
        <c:delete val="0"/>
        <c:numFmt formatCode="General" sourceLinked="1"/>
        <c:majorTickMark val="cross"/>
        <c:minorTickMark val="none"/>
        <c:tickLblPos val="nextTo"/>
        <c:spPr>
          <a:ln w="3175">
            <a:solidFill>
              <a:srgbClr val="000000"/>
            </a:solidFill>
          </a:ln>
        </c:spPr>
        <c:crossAx val="50657565"/>
        <c:crosses val="autoZero"/>
        <c:auto val="1"/>
        <c:lblOffset val="100"/>
        <c:tickLblSkip val="1"/>
        <c:noMultiLvlLbl val="0"/>
      </c:catAx>
      <c:valAx>
        <c:axId val="50657565"/>
        <c:scaling>
          <c:orientation val="minMax"/>
        </c:scaling>
        <c:axPos val="l"/>
        <c:delete val="1"/>
        <c:majorTickMark val="out"/>
        <c:minorTickMark val="none"/>
        <c:tickLblPos val="nextTo"/>
        <c:crossAx val="35454780"/>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00" b="0" i="0" u="none" baseline="0">
          <a:solidFill>
            <a:srgbClr val="000000"/>
          </a:solidFil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35"/>
      <c:rotY val="20"/>
      <c:depthPercent val="100"/>
      <c:rAngAx val="1"/>
    </c:view3D>
    <c:plotArea>
      <c:layout>
        <c:manualLayout>
          <c:xMode val="edge"/>
          <c:yMode val="edge"/>
          <c:x val="0.00275"/>
          <c:y val="0"/>
          <c:w val="0.8545"/>
          <c:h val="0.57125"/>
        </c:manualLayout>
      </c:layout>
      <c:bar3DChart>
        <c:barDir val="col"/>
        <c:grouping val="clustered"/>
        <c:varyColors val="0"/>
        <c:ser>
          <c:idx val="0"/>
          <c:order val="0"/>
          <c:tx>
            <c:v>'بيانات الرسومات'!#REF!</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dLbl>
              <c:idx val="1"/>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dLbl>
              <c:idx val="2"/>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400" b="0" i="0" u="none" baseline="0">
                    <a:solidFill>
                      <a:srgbClr val="000000"/>
                    </a:solidFill>
                    <a:latin typeface="Arial"/>
                    <a:ea typeface="Arial"/>
                    <a:cs typeface="Arial"/>
                  </a:defRPr>
                </a:pPr>
              </a:p>
            </c:txPr>
            <c:showLegendKey val="0"/>
            <c:showVal val="1"/>
            <c:showBubbleSize val="0"/>
            <c:showCatName val="0"/>
            <c:showSerName val="0"/>
            <c:showPercent val="0"/>
          </c:dLbls>
          <c:cat>
            <c:strRef>
              <c:f>'بيانات الرسومات'!#REF!</c:f>
            </c:strRef>
          </c:cat>
          <c:val>
            <c:numRef>
              <c:f>'بيانات الرسومات'!#REF!</c:f>
              <c:numCache>
                <c:ptCount val="1"/>
                <c:pt idx="0">
                  <c:v>1</c:v>
                </c:pt>
              </c:numCache>
            </c:numRef>
          </c:val>
          <c:shape val="box"/>
        </c:ser>
        <c:ser>
          <c:idx val="1"/>
          <c:order val="1"/>
          <c:tx>
            <c:strRef>
              <c:f>'بيانات الرسومات'!$A$88</c:f>
              <c:strCache>
                <c:ptCount val="1"/>
                <c:pt idx="0">
                  <c:v>2000</c:v>
                </c:pt>
              </c:strCache>
            </c:strRef>
          </c:tx>
          <c:spPr>
            <a:solidFill>
              <a:srgbClr val="CFEFC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0" sourceLinked="0"/>
              <c:spPr/>
              <c:showLegendKey val="0"/>
              <c:showVal val="1"/>
              <c:showBubbleSize val="0"/>
              <c:showCatName val="0"/>
              <c:showSerName val="0"/>
              <c:showPercent val="0"/>
            </c:dLbl>
            <c:dLbl>
              <c:idx val="1"/>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0" sourceLinked="0"/>
              <c:spPr/>
              <c:showLegendKey val="0"/>
              <c:showVal val="1"/>
              <c:showBubbleSize val="0"/>
              <c:showCatName val="0"/>
              <c:showSerName val="0"/>
              <c:showPercent val="0"/>
            </c:dLbl>
            <c:dLbl>
              <c:idx val="2"/>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0" sourceLinked="0"/>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0" sourceLinked="0"/>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0" sourceLinked="0"/>
              <c:spPr/>
              <c:showLegendKey val="0"/>
              <c:showVal val="1"/>
              <c:showBubbleSize val="0"/>
              <c:showCatName val="0"/>
              <c:showSerName val="0"/>
              <c:showPercent val="0"/>
            </c:dLbl>
            <c:numFmt formatCode="#,##0" sourceLinked="0"/>
            <c:txPr>
              <a:bodyPr vert="horz" rot="-5400000" anchor="ctr"/>
              <a:lstStyle/>
              <a:p>
                <a:pPr algn="ctr">
                  <a:defRPr lang="en-US" cap="none" sz="400" b="0" i="0" u="none" baseline="0">
                    <a:solidFill>
                      <a:srgbClr val="000000"/>
                    </a:solidFill>
                    <a:latin typeface="Arial"/>
                    <a:ea typeface="Arial"/>
                    <a:cs typeface="Arial"/>
                  </a:defRPr>
                </a:pPr>
              </a:p>
            </c:txPr>
            <c:showLegendKey val="0"/>
            <c:showVal val="1"/>
            <c:showBubbleSize val="0"/>
            <c:showCatName val="0"/>
            <c:showSerName val="0"/>
            <c:showPercent val="0"/>
          </c:dLbls>
          <c:cat>
            <c:strRef>
              <c:f>'بيانات الرسومات'!#REF!</c:f>
            </c:strRef>
          </c:cat>
          <c:val>
            <c:numRef>
              <c:f>'بيانات الرسومات'!$D$88:$F$88</c:f>
              <c:numCache/>
            </c:numRef>
          </c:val>
          <c:shape val="box"/>
        </c:ser>
        <c:ser>
          <c:idx val="2"/>
          <c:order val="2"/>
          <c:tx>
            <c:v>'بيانات الرسومات'!#REF!</c:v>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dLbl>
              <c:idx val="1"/>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dLbl>
              <c:idx val="2"/>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400" b="0" i="0" u="none" baseline="0">
                    <a:solidFill>
                      <a:srgbClr val="000000"/>
                    </a:solidFill>
                    <a:latin typeface="Arial"/>
                    <a:ea typeface="Arial"/>
                    <a:cs typeface="Arial"/>
                  </a:defRPr>
                </a:pPr>
              </a:p>
            </c:txPr>
            <c:showLegendKey val="0"/>
            <c:showVal val="1"/>
            <c:showBubbleSize val="0"/>
            <c:showCatName val="0"/>
            <c:showSerName val="0"/>
            <c:showPercent val="0"/>
          </c:dLbls>
          <c:cat>
            <c:strRef>
              <c:f>'بيانات الرسومات'!#REF!</c:f>
            </c:strRef>
          </c:cat>
          <c:val>
            <c:numRef>
              <c:f>'بيانات الرسومات'!#REF!</c:f>
              <c:numCache>
                <c:ptCount val="1"/>
                <c:pt idx="0">
                  <c:v>1</c:v>
                </c:pt>
              </c:numCache>
            </c:numRef>
          </c:val>
          <c:shape val="box"/>
        </c:ser>
        <c:ser>
          <c:idx val="3"/>
          <c:order val="3"/>
          <c:tx>
            <c:strRef>
              <c:f>'بيانات الرسومات'!$A$89</c:f>
              <c:strCache>
                <c:ptCount val="1"/>
                <c:pt idx="0">
                  <c:v>2005</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dLbl>
              <c:idx val="1"/>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dLbl>
              <c:idx val="2"/>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400" b="0" i="0" u="none" baseline="0">
                    <a:solidFill>
                      <a:srgbClr val="000000"/>
                    </a:solidFill>
                    <a:latin typeface="Arial"/>
                    <a:ea typeface="Arial"/>
                    <a:cs typeface="Arial"/>
                  </a:defRPr>
                </a:pPr>
              </a:p>
            </c:txPr>
            <c:showLegendKey val="0"/>
            <c:showVal val="1"/>
            <c:showBubbleSize val="0"/>
            <c:showCatName val="0"/>
            <c:showSerName val="0"/>
            <c:showPercent val="0"/>
          </c:dLbls>
          <c:cat>
            <c:strRef>
              <c:f>'بيانات الرسومات'!#REF!</c:f>
            </c:strRef>
          </c:cat>
          <c:val>
            <c:numRef>
              <c:f>'بيانات الرسومات'!$D$89:$F$89</c:f>
              <c:numCache/>
            </c:numRef>
          </c:val>
          <c:shape val="box"/>
        </c:ser>
        <c:ser>
          <c:idx val="4"/>
          <c:order val="4"/>
          <c:tx>
            <c:strRef>
              <c:f>'بيانات الرسومات'!$A$90</c:f>
              <c:strCache>
                <c:ptCount val="1"/>
                <c:pt idx="0">
                  <c:v>2016</c:v>
                </c:pt>
              </c:strCache>
            </c:strRef>
          </c:tx>
          <c:spPr>
            <a:solidFill>
              <a:srgbClr val="FFCDE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5400000" anchor="ctr"/>
                <a:lstStyle/>
                <a:p>
                  <a:pPr algn="ctr">
                    <a:defRPr lang="en-US" cap="none" sz="550" b="0" i="0" u="none" baseline="0">
                      <a:solidFill>
                        <a:srgbClr val="000000"/>
                      </a:solidFill>
                      <a:latin typeface="Arial"/>
                      <a:ea typeface="Arial"/>
                      <a:cs typeface="Arial"/>
                    </a:defRPr>
                  </a:pPr>
                </a:p>
              </c:txPr>
              <c:numFmt formatCode="#,##0" sourceLinked="0"/>
              <c:spPr/>
              <c:showLegendKey val="0"/>
              <c:showVal val="1"/>
              <c:showBubbleSize val="0"/>
              <c:showCatName val="0"/>
              <c:showSerName val="0"/>
              <c:showPercent val="0"/>
            </c:dLbl>
            <c:dLbl>
              <c:idx val="1"/>
              <c:layout>
                <c:manualLayout>
                  <c:x val="0"/>
                  <c:y val="0"/>
                </c:manualLayout>
              </c:layout>
              <c:txPr>
                <a:bodyPr vert="horz" rot="-5400000" anchor="ctr"/>
                <a:lstStyle/>
                <a:p>
                  <a:pPr algn="ctr">
                    <a:defRPr lang="en-US" cap="none" sz="550" b="0" i="0" u="none" baseline="0">
                      <a:solidFill>
                        <a:srgbClr val="000000"/>
                      </a:solidFill>
                      <a:latin typeface="Arial"/>
                      <a:ea typeface="Arial"/>
                      <a:cs typeface="Arial"/>
                    </a:defRPr>
                  </a:pPr>
                </a:p>
              </c:txPr>
              <c:numFmt formatCode="#,##0" sourceLinked="0"/>
              <c:spPr/>
              <c:showLegendKey val="0"/>
              <c:showVal val="1"/>
              <c:showBubbleSize val="0"/>
              <c:showCatName val="0"/>
              <c:showSerName val="0"/>
              <c:showPercent val="0"/>
            </c:dLbl>
            <c:dLbl>
              <c:idx val="2"/>
              <c:layout>
                <c:manualLayout>
                  <c:x val="0"/>
                  <c:y val="0"/>
                </c:manualLayout>
              </c:layout>
              <c:txPr>
                <a:bodyPr vert="horz" rot="-5400000" anchor="ctr"/>
                <a:lstStyle/>
                <a:p>
                  <a:pPr algn="ctr">
                    <a:defRPr lang="en-US" cap="none" sz="550" b="0" i="0" u="none" baseline="0">
                      <a:solidFill>
                        <a:srgbClr val="000000"/>
                      </a:solidFill>
                      <a:latin typeface="Arial"/>
                      <a:ea typeface="Arial"/>
                      <a:cs typeface="Arial"/>
                    </a:defRPr>
                  </a:pPr>
                </a:p>
              </c:txPr>
              <c:numFmt formatCode="#,##0" sourceLinked="0"/>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550" b="0" i="0" u="none" baseline="0">
                      <a:solidFill>
                        <a:srgbClr val="000000"/>
                      </a:solidFill>
                      <a:latin typeface="Arial"/>
                      <a:ea typeface="Arial"/>
                      <a:cs typeface="Arial"/>
                    </a:defRPr>
                  </a:pPr>
                </a:p>
              </c:txPr>
              <c:numFmt formatCode="#,##0" sourceLinked="0"/>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550" b="0" i="0" u="none" baseline="0">
                      <a:solidFill>
                        <a:srgbClr val="000000"/>
                      </a:solidFill>
                      <a:latin typeface="Arial"/>
                      <a:ea typeface="Arial"/>
                      <a:cs typeface="Arial"/>
                    </a:defRPr>
                  </a:pPr>
                </a:p>
              </c:txPr>
              <c:numFmt formatCode="#,##0" sourceLinked="0"/>
              <c:spPr/>
              <c:showLegendKey val="0"/>
              <c:showVal val="1"/>
              <c:showBubbleSize val="0"/>
              <c:showCatName val="0"/>
              <c:showSerName val="0"/>
              <c:showPercent val="0"/>
            </c:dLbl>
            <c:numFmt formatCode="#,##0" sourceLinked="0"/>
            <c:txPr>
              <a:bodyPr vert="horz" rot="-5400000" anchor="ctr"/>
              <a:lstStyle/>
              <a:p>
                <a:pPr algn="ctr">
                  <a:defRPr lang="en-US" cap="none" sz="550" b="0" i="0" u="none" baseline="0">
                    <a:solidFill>
                      <a:srgbClr val="000000"/>
                    </a:solidFill>
                    <a:latin typeface="Arial"/>
                    <a:ea typeface="Arial"/>
                    <a:cs typeface="Arial"/>
                  </a:defRPr>
                </a:pPr>
              </a:p>
            </c:txPr>
            <c:showLegendKey val="0"/>
            <c:showVal val="1"/>
            <c:showBubbleSize val="0"/>
            <c:showCatName val="0"/>
            <c:showSerName val="0"/>
            <c:showPercent val="0"/>
          </c:dLbls>
          <c:cat>
            <c:strRef>
              <c:f>'بيانات الرسومات'!#REF!</c:f>
            </c:strRef>
          </c:cat>
          <c:val>
            <c:numRef>
              <c:f>'بيانات الرسومات'!$D$90:$F$90</c:f>
              <c:numCache/>
            </c:numRef>
          </c:val>
          <c:shape val="box"/>
        </c:ser>
        <c:shape val="box"/>
        <c:axId val="35167994"/>
        <c:axId val="48076491"/>
      </c:bar3DChart>
      <c:catAx>
        <c:axId val="35167994"/>
        <c:scaling>
          <c:orientation val="minMax"/>
        </c:scaling>
        <c:axPos val="b"/>
        <c:title>
          <c:tx>
            <c:rich>
              <a:bodyPr vert="horz" rot="0" anchor="ctr"/>
              <a:lstStyle/>
              <a:p>
                <a:pPr algn="ctr">
                  <a:defRPr/>
                </a:pPr>
                <a:r>
                  <a:rPr lang="en-US" cap="none" sz="450" b="1" i="0" u="none" baseline="0">
                    <a:solidFill>
                      <a:srgbClr val="000000"/>
                    </a:solidFill>
                    <a:latin typeface="Arial"/>
                    <a:ea typeface="Arial"/>
                    <a:cs typeface="Arial"/>
                  </a:rPr>
                  <a:t>الحالة التعليمية  </a:t>
                </a:r>
                <a:r>
                  <a:rPr lang="en-US" cap="none" sz="450" b="1" i="0" u="none" baseline="0">
                    <a:solidFill>
                      <a:srgbClr val="000000"/>
                    </a:solidFill>
                    <a:latin typeface="Arial"/>
                    <a:ea typeface="Arial"/>
                    <a:cs typeface="Arial"/>
                  </a:rPr>
                  <a:t>Educational Status</a:t>
                </a:r>
              </a:p>
            </c:rich>
          </c:tx>
          <c:layout>
            <c:manualLayout>
              <c:xMode val="factor"/>
              <c:yMode val="factor"/>
              <c:x val="-0.0855"/>
              <c:y val="0.08325"/>
            </c:manualLayout>
          </c:layout>
          <c:overlay val="0"/>
          <c:spPr>
            <a:noFill/>
            <a:ln>
              <a:noFill/>
            </a:ln>
          </c:spPr>
        </c:title>
        <c:delete val="0"/>
        <c:numFmt formatCode="General" sourceLinked="1"/>
        <c:majorTickMark val="out"/>
        <c:minorTickMark val="none"/>
        <c:tickLblPos val="low"/>
        <c:spPr>
          <a:ln w="3175">
            <a:solidFill>
              <a:srgbClr val="000000"/>
            </a:solidFill>
          </a:ln>
        </c:spPr>
        <c:txPr>
          <a:bodyPr vert="horz" rot="0"/>
          <a:lstStyle/>
          <a:p>
            <a:pPr>
              <a:defRPr lang="en-US" cap="none" sz="550" b="0" i="0" u="none" baseline="0">
                <a:solidFill>
                  <a:srgbClr val="000000"/>
                </a:solidFill>
                <a:latin typeface="Arial"/>
                <a:ea typeface="Arial"/>
                <a:cs typeface="Arial"/>
              </a:defRPr>
            </a:pPr>
          </a:p>
        </c:txPr>
        <c:crossAx val="48076491"/>
        <c:crosses val="autoZero"/>
        <c:auto val="1"/>
        <c:lblOffset val="100"/>
        <c:tickLblSkip val="1"/>
        <c:noMultiLvlLbl val="0"/>
      </c:catAx>
      <c:valAx>
        <c:axId val="48076491"/>
        <c:scaling>
          <c:orientation val="minMax"/>
        </c:scaling>
        <c:axPos val="l"/>
        <c:title>
          <c:tx>
            <c:rich>
              <a:bodyPr vert="horz" rot="-5400000" anchor="ctr"/>
              <a:lstStyle/>
              <a:p>
                <a:pPr algn="ctr">
                  <a:defRPr/>
                </a:pPr>
                <a:r>
                  <a:rPr lang="en-US" cap="none" sz="550" b="1" i="0" u="none" baseline="0">
                    <a:solidFill>
                      <a:srgbClr val="000000"/>
                    </a:solidFill>
                    <a:latin typeface="Arial"/>
                    <a:ea typeface="Arial"/>
                    <a:cs typeface="Arial"/>
                  </a:rPr>
                  <a:t>No. of population (10+) </a:t>
                </a:r>
                <a:r>
                  <a:rPr lang="en-US" cap="none" sz="550" b="1" i="0" u="none" baseline="0">
                    <a:solidFill>
                      <a:srgbClr val="000000"/>
                    </a:solidFill>
                    <a:latin typeface="Arial"/>
                    <a:ea typeface="Arial"/>
                    <a:cs typeface="Arial"/>
                  </a:rPr>
                  <a:t>عدد</a:t>
                </a:r>
                <a:r>
                  <a:rPr lang="en-US" cap="none" sz="550" b="1" i="0" u="none" baseline="0">
                    <a:solidFill>
                      <a:srgbClr val="000000"/>
                    </a:solidFill>
                    <a:latin typeface="Arial"/>
                    <a:ea typeface="Arial"/>
                    <a:cs typeface="Arial"/>
                  </a:rPr>
                  <a:t> </a:t>
                </a:r>
                <a:r>
                  <a:rPr lang="en-US" cap="none" sz="550" b="1" i="0" u="none" baseline="0">
                    <a:solidFill>
                      <a:srgbClr val="000000"/>
                    </a:solidFill>
                    <a:latin typeface="Arial"/>
                    <a:ea typeface="Arial"/>
                    <a:cs typeface="Arial"/>
                  </a:rPr>
                  <a:t>السكان</a:t>
                </a:r>
              </a:p>
            </c:rich>
          </c:tx>
          <c:layout>
            <c:manualLayout>
              <c:xMode val="factor"/>
              <c:yMode val="factor"/>
              <c:x val="-0.20275"/>
              <c:y val="0.212"/>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400" b="0" i="0" u="none" baseline="0">
                <a:solidFill>
                  <a:srgbClr val="000000"/>
                </a:solidFill>
                <a:latin typeface="Arial"/>
                <a:ea typeface="Arial"/>
                <a:cs typeface="Arial"/>
              </a:defRPr>
            </a:pPr>
          </a:p>
        </c:txPr>
        <c:crossAx val="35167994"/>
        <c:crossesAt val="1"/>
        <c:crossBetween val="between"/>
        <c:dispUnits/>
      </c:valAx>
      <c:spPr>
        <a:noFill/>
        <a:ln>
          <a:noFill/>
        </a:ln>
      </c:spPr>
    </c:plotArea>
    <c:legend>
      <c:legendPos val="r"/>
      <c:layout>
        <c:manualLayout>
          <c:xMode val="edge"/>
          <c:yMode val="edge"/>
          <c:x val="0.22475"/>
          <c:y val="0.8485"/>
          <c:w val="0.4075"/>
          <c:h val="0.144"/>
        </c:manualLayout>
      </c:layout>
      <c:overlay val="0"/>
      <c:spPr>
        <a:solidFill>
          <a:srgbClr val="FFFFFF"/>
        </a:solidFill>
        <a:ln w="3175">
          <a:solidFill>
            <a:srgbClr val="000000"/>
          </a:solidFill>
        </a:ln>
      </c:spPr>
      <c:txPr>
        <a:bodyPr vert="horz" rot="0"/>
        <a:lstStyle/>
        <a:p>
          <a:pPr>
            <a:defRPr lang="en-US" cap="none" sz="520" b="0" i="0" u="none" baseline="0">
              <a:solidFill>
                <a:srgbClr val="000000"/>
              </a:solidFill>
              <a:latin typeface="Arial"/>
              <a:ea typeface="Arial"/>
              <a:cs typeface="Arial"/>
            </a:defRPr>
          </a:pPr>
        </a:p>
      </c:txPr>
    </c:legend>
    <c:floor>
      <c:spPr>
        <a:solidFill>
          <a:srgbClr val="C0C0C0"/>
        </a:solidFill>
        <a:ln w="3175">
          <a:solidFill>
            <a:srgbClr val="000000"/>
          </a:solidFill>
        </a:ln>
      </c:spPr>
      <c:thickness val="0"/>
    </c:floor>
    <c:sideWall>
      <c:spPr>
        <a:solidFill>
          <a:srgbClr val="FFFFFF"/>
        </a:solidFill>
        <a:ln w="3175">
          <a:noFill/>
        </a:ln>
      </c:spPr>
      <c:thickness val="0"/>
    </c:sideWall>
    <c:backWall>
      <c:spPr>
        <a:solidFill>
          <a:srgbClr val="FFFFFF"/>
        </a:solidFill>
        <a:ln w="3175">
          <a:noFill/>
        </a:ln>
      </c:spPr>
      <c:thickness val="0"/>
    </c:backWall>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25"/>
          <c:y val="-0.0135"/>
        </c:manualLayout>
      </c:layout>
      <c:spPr>
        <a:noFill/>
        <a:ln>
          <a:noFill/>
        </a:ln>
      </c:spPr>
      <c:txPr>
        <a:bodyPr vert="horz" rot="0"/>
        <a:lstStyle/>
        <a:p>
          <a:pPr>
            <a:defRPr lang="en-US" cap="none" sz="960" b="1" i="0" u="none" baseline="0">
              <a:solidFill>
                <a:srgbClr val="333333"/>
              </a:solidFill>
            </a:defRPr>
          </a:pPr>
        </a:p>
      </c:txPr>
    </c:title>
    <c:plotArea>
      <c:layout>
        <c:manualLayout>
          <c:xMode val="edge"/>
          <c:yMode val="edge"/>
          <c:x val="0.1905"/>
          <c:y val="0.10075"/>
          <c:w val="0.65775"/>
          <c:h val="0.835"/>
        </c:manualLayout>
      </c:layout>
      <c:barChart>
        <c:barDir val="bar"/>
        <c:grouping val="stacked"/>
        <c:varyColors val="0"/>
        <c:ser>
          <c:idx val="0"/>
          <c:order val="0"/>
          <c:tx>
            <c:strRef>
              <c:f>'بيانات الرسومات'!$A$52</c:f>
              <c:strCache>
                <c:ptCount val="1"/>
                <c:pt idx="0">
                  <c:v>ذكــــور   Males</c:v>
                </c:pt>
              </c:strCache>
            </c:strRef>
          </c:tx>
          <c:spPr>
            <a:solidFill>
              <a:srgbClr val="4F81BD"/>
            </a:solidFill>
            <a:ln w="12700">
              <a:solidFill>
                <a:srgbClr val="666699"/>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'بيانات الرسومات'!$B$51:$Q$51</c:f>
              <c:strCache/>
            </c:strRef>
          </c:cat>
          <c:val>
            <c:numRef>
              <c:f>'بيانات الرسومات'!$B$52:$Q$52</c:f>
              <c:numCache/>
            </c:numRef>
          </c:val>
        </c:ser>
        <c:ser>
          <c:idx val="1"/>
          <c:order val="1"/>
          <c:tx>
            <c:strRef>
              <c:f>'بيانات الرسومات'!$A$53</c:f>
              <c:strCache>
                <c:ptCount val="1"/>
                <c:pt idx="0">
                  <c:v>إنـــــاث   Females</c:v>
                </c:pt>
              </c:strCache>
            </c:strRef>
          </c:tx>
          <c:spPr>
            <a:solidFill>
              <a:srgbClr val="C0504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'بيانات الرسومات'!$B$51:$Q$51</c:f>
              <c:strCache/>
            </c:strRef>
          </c:cat>
          <c:val>
            <c:numRef>
              <c:f>'بيانات الرسومات'!$B$53:$Q$53</c:f>
              <c:numCache/>
            </c:numRef>
          </c:val>
        </c:ser>
        <c:overlap val="100"/>
        <c:gapWidth val="4"/>
        <c:axId val="30035236"/>
        <c:axId val="1881669"/>
      </c:barChart>
      <c:catAx>
        <c:axId val="30035236"/>
        <c:scaling>
          <c:orientation val="minMax"/>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800" b="1" i="0" u="none" baseline="0">
                <a:solidFill>
                  <a:srgbClr val="333333"/>
                </a:solidFill>
              </a:defRPr>
            </a:pPr>
          </a:p>
        </c:txPr>
        <c:crossAx val="1881669"/>
        <c:crosses val="autoZero"/>
        <c:auto val="1"/>
        <c:lblOffset val="100"/>
        <c:tickLblSkip val="1"/>
        <c:noMultiLvlLbl val="0"/>
      </c:catAx>
      <c:valAx>
        <c:axId val="1881669"/>
        <c:scaling>
          <c:orientation val="minMax"/>
        </c:scaling>
        <c:axPos val="b"/>
        <c:majorGridlines>
          <c:spPr>
            <a:ln w="3175">
              <a:solidFill>
                <a:srgbClr val="C0C0C0"/>
              </a:solidFill>
            </a:ln>
          </c:spPr>
        </c:majorGridlines>
        <c:delete val="0"/>
        <c:numFmt formatCode="General" sourceLinked="0"/>
        <c:majorTickMark val="none"/>
        <c:minorTickMark val="none"/>
        <c:tickLblPos val="nextTo"/>
        <c:spPr>
          <a:ln w="3175">
            <a:noFill/>
          </a:ln>
        </c:spPr>
        <c:txPr>
          <a:bodyPr/>
          <a:lstStyle/>
          <a:p>
            <a:pPr>
              <a:defRPr lang="en-US" cap="none" sz="800" b="1" i="0" u="none" baseline="0">
                <a:solidFill>
                  <a:srgbClr val="333333"/>
                </a:solidFill>
              </a:defRPr>
            </a:pPr>
          </a:p>
        </c:txPr>
        <c:crossAx val="30035236"/>
        <c:crossesAt val="1"/>
        <c:crossBetween val="between"/>
        <c:dispUnits/>
      </c:valAx>
      <c:spPr>
        <a:noFill/>
        <a:ln>
          <a:noFill/>
        </a:ln>
      </c:spPr>
    </c:plotArea>
    <c:legend>
      <c:legendPos val="b"/>
      <c:layout>
        <c:manualLayout>
          <c:xMode val="edge"/>
          <c:yMode val="edge"/>
          <c:x val="0.33925"/>
          <c:y val="0.95325"/>
          <c:w val="0.31975"/>
          <c:h val="0.037"/>
        </c:manualLayout>
      </c:layout>
      <c:overlay val="0"/>
      <c:spPr>
        <a:noFill/>
        <a:ln w="3175">
          <a:noFill/>
        </a:ln>
      </c:spPr>
      <c:txPr>
        <a:bodyPr vert="horz" rot="0"/>
        <a:lstStyle/>
        <a:p>
          <a:pPr>
            <a:defRPr lang="en-US" cap="none" sz="800" b="1"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800" b="1"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( 201</a:t>
            </a:r>
            <a:r>
              <a:rPr lang="en-US" cap="none" sz="1200" b="1" i="0" u="none" baseline="0">
                <a:solidFill>
                  <a:srgbClr val="000000"/>
                </a:solidFill>
              </a:rPr>
              <a:t>6</a:t>
            </a:r>
            <a:r>
              <a:rPr lang="en-US" cap="none" sz="1200" b="1" i="0" u="none" baseline="0">
                <a:solidFill>
                  <a:srgbClr val="000000"/>
                </a:solidFill>
              </a:rPr>
              <a:t> )</a:t>
            </a:r>
          </a:p>
        </c:rich>
      </c:tx>
      <c:layout>
        <c:manualLayout>
          <c:xMode val="factor"/>
          <c:yMode val="factor"/>
          <c:x val="0.0185"/>
          <c:y val="-0.013"/>
        </c:manualLayout>
      </c:layout>
      <c:spPr>
        <a:noFill/>
        <a:ln w="3175">
          <a:noFill/>
        </a:ln>
      </c:spPr>
    </c:title>
    <c:plotArea>
      <c:layout>
        <c:manualLayout>
          <c:xMode val="edge"/>
          <c:yMode val="edge"/>
          <c:x val="0.00625"/>
          <c:y val="0.044"/>
          <c:w val="0.9875"/>
          <c:h val="0.857"/>
        </c:manualLayout>
      </c:layout>
      <c:barChart>
        <c:barDir val="bar"/>
        <c:grouping val="stacked"/>
        <c:varyColors val="0"/>
        <c:ser>
          <c:idx val="0"/>
          <c:order val="0"/>
          <c:tx>
            <c:strRef>
              <c:f>'الهرم السكاني 2016'!$A$8</c:f>
              <c:strCache>
                <c:ptCount val="1"/>
                <c:pt idx="0">
                  <c:v>ذكــــور   Males</c:v>
                </c:pt>
              </c:strCache>
            </c:strRef>
          </c:tx>
          <c:spPr>
            <a:gradFill rotWithShape="1">
              <a:gsLst>
                <a:gs pos="0">
                  <a:srgbClr val="882624"/>
                </a:gs>
                <a:gs pos="80000">
                  <a:srgbClr val="B33532"/>
                </a:gs>
                <a:gs pos="100000">
                  <a:srgbClr val="B73330"/>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'الهرم السكاني 2016'!$B$7:$Q$7</c:f>
              <c:strCache/>
            </c:strRef>
          </c:cat>
          <c:val>
            <c:numRef>
              <c:f>'الهرم السكاني 2016'!$B$8:$Q$8</c:f>
              <c:numCache/>
            </c:numRef>
          </c:val>
        </c:ser>
        <c:ser>
          <c:idx val="1"/>
          <c:order val="1"/>
          <c:tx>
            <c:strRef>
              <c:f>'الهرم السكاني 2016'!$A$9</c:f>
              <c:strCache>
                <c:ptCount val="1"/>
                <c:pt idx="0">
                  <c:v>إنـــــاث   Females</c:v>
                </c:pt>
              </c:strCache>
            </c:strRef>
          </c:tx>
          <c:spPr>
            <a:gradFill rotWithShape="1">
              <a:gsLst>
                <a:gs pos="0">
                  <a:srgbClr val="A16564"/>
                </a:gs>
                <a:gs pos="80000">
                  <a:srgbClr val="D38584"/>
                </a:gs>
                <a:gs pos="100000">
                  <a:srgbClr val="D68583"/>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'الهرم السكاني 2016'!$B$7:$Q$7</c:f>
              <c:strCache/>
            </c:strRef>
          </c:cat>
          <c:val>
            <c:numRef>
              <c:f>'الهرم السكاني 2016'!$B$9:$Q$9</c:f>
              <c:numCache/>
            </c:numRef>
          </c:val>
        </c:ser>
        <c:overlap val="100"/>
        <c:gapWidth val="0"/>
        <c:axId val="16935022"/>
        <c:axId val="18197471"/>
      </c:barChart>
      <c:catAx>
        <c:axId val="16935022"/>
        <c:scaling>
          <c:orientation val="minMax"/>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1000" b="1" i="0" u="none" baseline="0">
                <a:solidFill>
                  <a:srgbClr val="000000"/>
                </a:solidFill>
              </a:defRPr>
            </a:pPr>
          </a:p>
        </c:txPr>
        <c:crossAx val="18197471"/>
        <c:crosses val="autoZero"/>
        <c:auto val="1"/>
        <c:lblOffset val="500"/>
        <c:tickLblSkip val="1"/>
        <c:noMultiLvlLbl val="0"/>
      </c:catAx>
      <c:valAx>
        <c:axId val="18197471"/>
        <c:scaling>
          <c:orientation val="minMax"/>
          <c:max val="400"/>
          <c:min val="-400"/>
        </c:scaling>
        <c:axPos val="b"/>
        <c:title>
          <c:tx>
            <c:rich>
              <a:bodyPr vert="horz" rot="0" anchor="ctr"/>
              <a:lstStyle/>
              <a:p>
                <a:pPr algn="ctr">
                  <a:defRPr/>
                </a:pPr>
                <a:r>
                  <a:rPr lang="en-US" cap="none" sz="1000" b="1" i="0" u="none" baseline="0">
                    <a:solidFill>
                      <a:srgbClr val="000000"/>
                    </a:solidFill>
                  </a:rPr>
                  <a:t>(Population in 000's)  </a:t>
                </a:r>
                <a:r>
                  <a:rPr lang="en-US" cap="none" sz="1000" b="1" i="0" u="none" baseline="0">
                    <a:solidFill>
                      <a:srgbClr val="000000"/>
                    </a:solidFill>
                  </a:rPr>
                  <a:t>السكان</a:t>
                </a:r>
                <a:r>
                  <a:rPr lang="en-US" cap="none" sz="1000" b="1" i="0" u="none" baseline="0">
                    <a:solidFill>
                      <a:srgbClr val="000000"/>
                    </a:solidFill>
                  </a:rPr>
                  <a:t> </a:t>
                </a:r>
                <a:r>
                  <a:rPr lang="en-US" cap="none" sz="1000" b="1" i="0" u="none" baseline="0">
                    <a:solidFill>
                      <a:srgbClr val="000000"/>
                    </a:solidFill>
                  </a:rPr>
                  <a:t>بالألف</a:t>
                </a:r>
              </a:p>
            </c:rich>
          </c:tx>
          <c:layout>
            <c:manualLayout>
              <c:xMode val="factor"/>
              <c:yMode val="factor"/>
              <c:x val="0.09225"/>
              <c:y val="0.024"/>
            </c:manualLayout>
          </c:layout>
          <c:overlay val="0"/>
          <c:spPr>
            <a:noFill/>
            <a:ln w="3175">
              <a:noFill/>
            </a:ln>
          </c:spPr>
        </c:title>
        <c:delete val="0"/>
        <c:numFmt formatCode="#,##0" sourceLinked="0"/>
        <c:majorTickMark val="out"/>
        <c:minorTickMark val="none"/>
        <c:tickLblPos val="nextTo"/>
        <c:spPr>
          <a:ln w="3175">
            <a:solidFill>
              <a:srgbClr val="C0C0C0"/>
            </a:solidFill>
          </a:ln>
        </c:spPr>
        <c:crossAx val="16935022"/>
        <c:crossesAt val="1"/>
        <c:crossBetween val="between"/>
        <c:dispUnits/>
        <c:majorUnit val="100"/>
        <c:minorUnit val="50"/>
      </c:valAx>
      <c:spPr>
        <a:solidFill>
          <a:srgbClr val="FFFFFF"/>
        </a:solidFill>
        <a:ln w="3175">
          <a:noFill/>
        </a:ln>
      </c:spPr>
    </c:plotArea>
    <c:legend>
      <c:legendPos val="r"/>
      <c:layout>
        <c:manualLayout>
          <c:xMode val="edge"/>
          <c:yMode val="edge"/>
          <c:x val="0.237"/>
          <c:y val="0.95375"/>
          <c:w val="0.5755"/>
          <c:h val="0.0462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( 2014 ) </a:t>
            </a:r>
          </a:p>
        </c:rich>
      </c:tx>
      <c:layout>
        <c:manualLayout>
          <c:xMode val="factor"/>
          <c:yMode val="factor"/>
          <c:x val="-0.015"/>
          <c:y val="-0.01775"/>
        </c:manualLayout>
      </c:layout>
      <c:spPr>
        <a:noFill/>
        <a:ln w="3175">
          <a:noFill/>
        </a:ln>
      </c:spPr>
    </c:title>
    <c:plotArea>
      <c:layout>
        <c:manualLayout>
          <c:xMode val="edge"/>
          <c:yMode val="edge"/>
          <c:x val="0.009"/>
          <c:y val="0.05375"/>
          <c:w val="0.97875"/>
          <c:h val="0.8815"/>
        </c:manualLayout>
      </c:layout>
      <c:barChart>
        <c:barDir val="bar"/>
        <c:grouping val="stacked"/>
        <c:varyColors val="0"/>
        <c:ser>
          <c:idx val="0"/>
          <c:order val="0"/>
          <c:tx>
            <c:strRef>
              <c:f>'بيانات الرسومات'!$A$43</c:f>
              <c:strCache>
                <c:ptCount val="1"/>
                <c:pt idx="0">
                  <c:v>ذكــــور   Males</c:v>
                </c:pt>
              </c:strCache>
            </c:strRef>
          </c:tx>
          <c:spPr>
            <a:gradFill rotWithShape="1">
              <a:gsLst>
                <a:gs pos="0">
                  <a:srgbClr val="882624"/>
                </a:gs>
                <a:gs pos="80000">
                  <a:srgbClr val="B33532"/>
                </a:gs>
                <a:gs pos="100000">
                  <a:srgbClr val="B73330"/>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'بيانات الرسومات'!$B$42:$Q$42</c:f>
              <c:strCache>
                <c:ptCount val="16"/>
                <c:pt idx="0">
                  <c:v>0  -  4</c:v>
                </c:pt>
                <c:pt idx="1">
                  <c:v>5-9</c:v>
                </c:pt>
                <c:pt idx="2">
                  <c:v>10-14</c:v>
                </c:pt>
                <c:pt idx="3">
                  <c:v>15  -  19</c:v>
                </c:pt>
                <c:pt idx="4">
                  <c:v>20  -  24</c:v>
                </c:pt>
                <c:pt idx="5">
                  <c:v>25  -  29</c:v>
                </c:pt>
                <c:pt idx="6">
                  <c:v>30  -  34</c:v>
                </c:pt>
                <c:pt idx="7">
                  <c:v>35  -  39</c:v>
                </c:pt>
                <c:pt idx="8">
                  <c:v>40  -  44</c:v>
                </c:pt>
                <c:pt idx="9">
                  <c:v>45  -  49</c:v>
                </c:pt>
                <c:pt idx="10">
                  <c:v>50  -  54</c:v>
                </c:pt>
                <c:pt idx="11">
                  <c:v>55  -  59</c:v>
                </c:pt>
                <c:pt idx="12">
                  <c:v>60  -  64</c:v>
                </c:pt>
                <c:pt idx="13">
                  <c:v>65  -  69</c:v>
                </c:pt>
                <c:pt idx="14">
                  <c:v>70  -  74</c:v>
                </c:pt>
                <c:pt idx="15">
                  <c:v>75+</c:v>
                </c:pt>
              </c:strCache>
            </c:strRef>
          </c:cat>
          <c:val>
            <c:numRef>
              <c:f>'بيانات الرسومات'!$B$43:$Q$43</c:f>
              <c:numCache>
                <c:ptCount val="16"/>
                <c:pt idx="0">
                  <c:v>-69.185</c:v>
                </c:pt>
                <c:pt idx="1">
                  <c:v>-64.344</c:v>
                </c:pt>
                <c:pt idx="2">
                  <c:v>-51.924</c:v>
                </c:pt>
                <c:pt idx="3">
                  <c:v>-42.168</c:v>
                </c:pt>
                <c:pt idx="4">
                  <c:v>-128.617</c:v>
                </c:pt>
                <c:pt idx="5">
                  <c:v>-284.483</c:v>
                </c:pt>
                <c:pt idx="6">
                  <c:v>-307.438</c:v>
                </c:pt>
                <c:pt idx="7">
                  <c:v>-220.125</c:v>
                </c:pt>
                <c:pt idx="8">
                  <c:v>-185.566</c:v>
                </c:pt>
                <c:pt idx="9">
                  <c:v>-122.759</c:v>
                </c:pt>
                <c:pt idx="10">
                  <c:v>-55.991</c:v>
                </c:pt>
                <c:pt idx="11">
                  <c:v>-44.452</c:v>
                </c:pt>
                <c:pt idx="12">
                  <c:v>-19.674</c:v>
                </c:pt>
                <c:pt idx="13">
                  <c:v>-9.138</c:v>
                </c:pt>
                <c:pt idx="14">
                  <c:v>-3.198</c:v>
                </c:pt>
                <c:pt idx="15">
                  <c:v>-4.113</c:v>
                </c:pt>
              </c:numCache>
            </c:numRef>
          </c:val>
        </c:ser>
        <c:ser>
          <c:idx val="1"/>
          <c:order val="1"/>
          <c:tx>
            <c:strRef>
              <c:f>'بيانات الرسومات'!$A$44</c:f>
              <c:strCache>
                <c:ptCount val="1"/>
                <c:pt idx="0">
                  <c:v>إنـــــاث   Females</c:v>
                </c:pt>
              </c:strCache>
            </c:strRef>
          </c:tx>
          <c:spPr>
            <a:gradFill rotWithShape="1">
              <a:gsLst>
                <a:gs pos="0">
                  <a:srgbClr val="A16564"/>
                </a:gs>
                <a:gs pos="80000">
                  <a:srgbClr val="D38584"/>
                </a:gs>
                <a:gs pos="100000">
                  <a:srgbClr val="D68583"/>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'بيانات الرسومات'!$B$42:$Q$42</c:f>
              <c:strCache>
                <c:ptCount val="16"/>
                <c:pt idx="0">
                  <c:v>0  -  4</c:v>
                </c:pt>
                <c:pt idx="1">
                  <c:v>5-9</c:v>
                </c:pt>
                <c:pt idx="2">
                  <c:v>10-14</c:v>
                </c:pt>
                <c:pt idx="3">
                  <c:v>15  -  19</c:v>
                </c:pt>
                <c:pt idx="4">
                  <c:v>20  -  24</c:v>
                </c:pt>
                <c:pt idx="5">
                  <c:v>25  -  29</c:v>
                </c:pt>
                <c:pt idx="6">
                  <c:v>30  -  34</c:v>
                </c:pt>
                <c:pt idx="7">
                  <c:v>35  -  39</c:v>
                </c:pt>
                <c:pt idx="8">
                  <c:v>40  -  44</c:v>
                </c:pt>
                <c:pt idx="9">
                  <c:v>45  -  49</c:v>
                </c:pt>
                <c:pt idx="10">
                  <c:v>50  -  54</c:v>
                </c:pt>
                <c:pt idx="11">
                  <c:v>55  -  59</c:v>
                </c:pt>
                <c:pt idx="12">
                  <c:v>60  -  64</c:v>
                </c:pt>
                <c:pt idx="13">
                  <c:v>65  -  69</c:v>
                </c:pt>
                <c:pt idx="14">
                  <c:v>70  -  74</c:v>
                </c:pt>
                <c:pt idx="15">
                  <c:v>75+</c:v>
                </c:pt>
              </c:strCache>
            </c:strRef>
          </c:cat>
          <c:val>
            <c:numRef>
              <c:f>'بيانات الرسومات'!$B$44:$Q$44</c:f>
              <c:numCache>
                <c:ptCount val="16"/>
                <c:pt idx="0">
                  <c:v>61.982</c:v>
                </c:pt>
                <c:pt idx="1">
                  <c:v>62.474</c:v>
                </c:pt>
                <c:pt idx="2">
                  <c:v>52.202</c:v>
                </c:pt>
                <c:pt idx="3">
                  <c:v>38.734</c:v>
                </c:pt>
                <c:pt idx="4">
                  <c:v>51.746</c:v>
                </c:pt>
                <c:pt idx="5">
                  <c:v>97.386</c:v>
                </c:pt>
                <c:pt idx="6">
                  <c:v>105.346</c:v>
                </c:pt>
                <c:pt idx="7">
                  <c:v>84.583</c:v>
                </c:pt>
                <c:pt idx="8">
                  <c:v>57.954</c:v>
                </c:pt>
                <c:pt idx="9">
                  <c:v>35.478</c:v>
                </c:pt>
                <c:pt idx="10">
                  <c:v>27.859</c:v>
                </c:pt>
                <c:pt idx="11">
                  <c:v>17.754</c:v>
                </c:pt>
                <c:pt idx="12">
                  <c:v>9.494</c:v>
                </c:pt>
                <c:pt idx="13">
                  <c:v>4.297</c:v>
                </c:pt>
                <c:pt idx="14">
                  <c:v>3.002</c:v>
                </c:pt>
                <c:pt idx="15">
                  <c:v>3.884</c:v>
                </c:pt>
              </c:numCache>
            </c:numRef>
          </c:val>
        </c:ser>
        <c:overlap val="100"/>
        <c:gapWidth val="0"/>
        <c:axId val="3689270"/>
        <c:axId val="33203431"/>
      </c:barChart>
      <c:catAx>
        <c:axId val="3689270"/>
        <c:scaling>
          <c:orientation val="minMax"/>
        </c:scaling>
        <c:axPos val="l"/>
        <c:delete val="0"/>
        <c:numFmt formatCode="General" sourceLinked="1"/>
        <c:majorTickMark val="out"/>
        <c:minorTickMark val="none"/>
        <c:tickLblPos val="nextTo"/>
        <c:spPr>
          <a:ln w="3175">
            <a:solidFill>
              <a:srgbClr val="C0C0C0"/>
            </a:solidFill>
          </a:ln>
        </c:spPr>
        <c:txPr>
          <a:bodyPr vert="horz" rot="0"/>
          <a:lstStyle/>
          <a:p>
            <a:pPr>
              <a:defRPr lang="en-US" cap="none" sz="1000" b="1" i="0" u="none" baseline="0">
                <a:solidFill>
                  <a:srgbClr val="000000"/>
                </a:solidFill>
              </a:defRPr>
            </a:pPr>
          </a:p>
        </c:txPr>
        <c:crossAx val="33203431"/>
        <c:crosses val="autoZero"/>
        <c:auto val="1"/>
        <c:lblOffset val="500"/>
        <c:tickLblSkip val="1"/>
        <c:noMultiLvlLbl val="0"/>
      </c:catAx>
      <c:valAx>
        <c:axId val="33203431"/>
        <c:scaling>
          <c:orientation val="minMax"/>
          <c:max val="400"/>
          <c:min val="-400"/>
        </c:scaling>
        <c:axPos val="b"/>
        <c:title>
          <c:tx>
            <c:rich>
              <a:bodyPr vert="horz" rot="0" anchor="ctr"/>
              <a:lstStyle/>
              <a:p>
                <a:pPr algn="ctr">
                  <a:defRPr/>
                </a:pPr>
                <a:r>
                  <a:rPr lang="en-US" cap="none" sz="1000" b="1" i="0" u="none" baseline="0">
                    <a:solidFill>
                      <a:srgbClr val="000000"/>
                    </a:solidFill>
                  </a:rPr>
                  <a:t>(Population in 000's)  </a:t>
                </a:r>
                <a:r>
                  <a:rPr lang="en-US" cap="none" sz="1000" b="1" i="0" u="none" baseline="0">
                    <a:solidFill>
                      <a:srgbClr val="000000"/>
                    </a:solidFill>
                  </a:rPr>
                  <a:t>السكان</a:t>
                </a:r>
                <a:r>
                  <a:rPr lang="en-US" cap="none" sz="1000" b="1" i="0" u="none" baseline="0">
                    <a:solidFill>
                      <a:srgbClr val="000000"/>
                    </a:solidFill>
                  </a:rPr>
                  <a:t> </a:t>
                </a:r>
                <a:r>
                  <a:rPr lang="en-US" cap="none" sz="1000" b="1" i="0" u="none" baseline="0">
                    <a:solidFill>
                      <a:srgbClr val="000000"/>
                    </a:solidFill>
                  </a:rPr>
                  <a:t>بالألف</a:t>
                </a:r>
              </a:p>
            </c:rich>
          </c:tx>
          <c:layout>
            <c:manualLayout>
              <c:xMode val="factor"/>
              <c:yMode val="factor"/>
              <c:x val="0.089"/>
              <c:y val="0.00325"/>
            </c:manualLayout>
          </c:layout>
          <c:overlay val="0"/>
          <c:spPr>
            <a:noFill/>
            <a:ln w="3175">
              <a:noFill/>
            </a:ln>
          </c:spPr>
        </c:title>
        <c:delete val="0"/>
        <c:numFmt formatCode="#,##0" sourceLinked="0"/>
        <c:majorTickMark val="out"/>
        <c:minorTickMark val="none"/>
        <c:tickLblPos val="nextTo"/>
        <c:spPr>
          <a:ln w="3175">
            <a:solidFill>
              <a:srgbClr val="C0C0C0"/>
            </a:solidFill>
          </a:ln>
        </c:spPr>
        <c:crossAx val="3689270"/>
        <c:crossesAt val="1"/>
        <c:crossBetween val="between"/>
        <c:dispUnits/>
        <c:majorUnit val="100"/>
        <c:minorUnit val="50"/>
      </c:valAx>
      <c:spPr>
        <a:solidFill>
          <a:srgbClr val="FFFFFF"/>
        </a:solidFill>
        <a:ln w="3175">
          <a:noFill/>
        </a:ln>
      </c:spPr>
    </c:plotArea>
    <c:legend>
      <c:legendPos val="r"/>
      <c:layout>
        <c:manualLayout>
          <c:xMode val="edge"/>
          <c:yMode val="edge"/>
          <c:x val="0.17775"/>
          <c:y val="0.95725"/>
          <c:w val="0.6535"/>
          <c:h val="0.04075"/>
        </c:manualLayout>
      </c:layout>
      <c:overlay val="0"/>
      <c:spPr>
        <a:noFill/>
        <a:ln w="3175">
          <a:noFill/>
        </a:ln>
      </c:spPr>
      <c:txPr>
        <a:bodyPr vert="horz" rot="0"/>
        <a:lstStyle/>
        <a:p>
          <a:pPr>
            <a:defRPr lang="en-US" cap="none" sz="1000" b="1"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62"/>
          <c:w val="0.95875"/>
          <c:h val="0.873"/>
        </c:manualLayout>
      </c:layout>
      <c:barChart>
        <c:barDir val="bar"/>
        <c:grouping val="stacked"/>
        <c:varyColors val="0"/>
        <c:ser>
          <c:idx val="0"/>
          <c:order val="0"/>
          <c:tx>
            <c:strRef>
              <c:f>'بيانات الرسومات'!$A$52</c:f>
              <c:strCache>
                <c:ptCount val="1"/>
                <c:pt idx="0">
                  <c:v>ذكــــور   Males</c:v>
                </c:pt>
              </c:strCache>
            </c:strRef>
          </c:tx>
          <c:spPr>
            <a:solidFill>
              <a:srgbClr val="953735"/>
            </a:solidFill>
            <a:ln w="12700">
              <a:solidFill>
                <a:srgbClr val="F8F0E8"/>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'بيانات الرسومات'!$B$51:$Q$51</c:f>
              <c:strCache>
                <c:ptCount val="16"/>
                <c:pt idx="0">
                  <c:v>0  -  4</c:v>
                </c:pt>
                <c:pt idx="1">
                  <c:v>5-9</c:v>
                </c:pt>
                <c:pt idx="2">
                  <c:v>10-14</c:v>
                </c:pt>
                <c:pt idx="3">
                  <c:v>15  -  19</c:v>
                </c:pt>
                <c:pt idx="4">
                  <c:v>20  -  24</c:v>
                </c:pt>
                <c:pt idx="5">
                  <c:v>25  -  29</c:v>
                </c:pt>
                <c:pt idx="6">
                  <c:v>30  -  34</c:v>
                </c:pt>
                <c:pt idx="7">
                  <c:v>35  -  39</c:v>
                </c:pt>
                <c:pt idx="8">
                  <c:v>40  -  44</c:v>
                </c:pt>
                <c:pt idx="9">
                  <c:v>45  -  49</c:v>
                </c:pt>
                <c:pt idx="10">
                  <c:v>50  -  54</c:v>
                </c:pt>
                <c:pt idx="11">
                  <c:v>55  -  59</c:v>
                </c:pt>
                <c:pt idx="12">
                  <c:v>60  -  64</c:v>
                </c:pt>
                <c:pt idx="13">
                  <c:v>65  -  69</c:v>
                </c:pt>
                <c:pt idx="14">
                  <c:v>70  -  74</c:v>
                </c:pt>
                <c:pt idx="15">
                  <c:v>75+</c:v>
                </c:pt>
              </c:strCache>
            </c:strRef>
          </c:cat>
          <c:val>
            <c:numRef>
              <c:f>'بيانات الرسومات'!$B$52:$Q$52</c:f>
              <c:numCache>
                <c:ptCount val="16"/>
                <c:pt idx="0">
                  <c:v>-72.051</c:v>
                </c:pt>
                <c:pt idx="1">
                  <c:v>-65.481</c:v>
                </c:pt>
                <c:pt idx="2">
                  <c:v>-56.839</c:v>
                </c:pt>
                <c:pt idx="3">
                  <c:v>-44.359</c:v>
                </c:pt>
                <c:pt idx="4">
                  <c:v>-135.777</c:v>
                </c:pt>
                <c:pt idx="5">
                  <c:v>-300.537</c:v>
                </c:pt>
                <c:pt idx="6">
                  <c:v>-325.059</c:v>
                </c:pt>
                <c:pt idx="7">
                  <c:v>-231.317</c:v>
                </c:pt>
                <c:pt idx="8">
                  <c:v>-196.903</c:v>
                </c:pt>
                <c:pt idx="9">
                  <c:v>-130.504</c:v>
                </c:pt>
                <c:pt idx="10">
                  <c:v>-59.923</c:v>
                </c:pt>
                <c:pt idx="11">
                  <c:v>-47.336</c:v>
                </c:pt>
                <c:pt idx="12">
                  <c:v>-20.628</c:v>
                </c:pt>
                <c:pt idx="13">
                  <c:v>-9.525</c:v>
                </c:pt>
                <c:pt idx="14">
                  <c:v>-3.343</c:v>
                </c:pt>
                <c:pt idx="15">
                  <c:v>-3.773</c:v>
                </c:pt>
              </c:numCache>
            </c:numRef>
          </c:val>
        </c:ser>
        <c:ser>
          <c:idx val="1"/>
          <c:order val="1"/>
          <c:tx>
            <c:strRef>
              <c:f>'بيانات الرسومات'!$A$53</c:f>
              <c:strCache>
                <c:ptCount val="1"/>
                <c:pt idx="0">
                  <c:v>إنـــــاث   Females</c:v>
                </c:pt>
              </c:strCache>
            </c:strRef>
          </c:tx>
          <c:spPr>
            <a:solidFill>
              <a:srgbClr val="D9969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'بيانات الرسومات'!$B$51:$Q$51</c:f>
              <c:strCache>
                <c:ptCount val="16"/>
                <c:pt idx="0">
                  <c:v>0  -  4</c:v>
                </c:pt>
                <c:pt idx="1">
                  <c:v>5-9</c:v>
                </c:pt>
                <c:pt idx="2">
                  <c:v>10-14</c:v>
                </c:pt>
                <c:pt idx="3">
                  <c:v>15  -  19</c:v>
                </c:pt>
                <c:pt idx="4">
                  <c:v>20  -  24</c:v>
                </c:pt>
                <c:pt idx="5">
                  <c:v>25  -  29</c:v>
                </c:pt>
                <c:pt idx="6">
                  <c:v>30  -  34</c:v>
                </c:pt>
                <c:pt idx="7">
                  <c:v>35  -  39</c:v>
                </c:pt>
                <c:pt idx="8">
                  <c:v>40  -  44</c:v>
                </c:pt>
                <c:pt idx="9">
                  <c:v>45  -  49</c:v>
                </c:pt>
                <c:pt idx="10">
                  <c:v>50  -  54</c:v>
                </c:pt>
                <c:pt idx="11">
                  <c:v>55  -  59</c:v>
                </c:pt>
                <c:pt idx="12">
                  <c:v>60  -  64</c:v>
                </c:pt>
                <c:pt idx="13">
                  <c:v>65  -  69</c:v>
                </c:pt>
                <c:pt idx="14">
                  <c:v>70  -  74</c:v>
                </c:pt>
                <c:pt idx="15">
                  <c:v>75+</c:v>
                </c:pt>
              </c:strCache>
            </c:strRef>
          </c:cat>
          <c:val>
            <c:numRef>
              <c:f>'بيانات الرسومات'!$B$53:$Q$53</c:f>
              <c:numCache>
                <c:ptCount val="16"/>
                <c:pt idx="0">
                  <c:v>64.521</c:v>
                </c:pt>
                <c:pt idx="1">
                  <c:v>65.027</c:v>
                </c:pt>
                <c:pt idx="2">
                  <c:v>54.338</c:v>
                </c:pt>
                <c:pt idx="3">
                  <c:v>40.321</c:v>
                </c:pt>
                <c:pt idx="4">
                  <c:v>53.861</c:v>
                </c:pt>
                <c:pt idx="5">
                  <c:v>101.354</c:v>
                </c:pt>
                <c:pt idx="6">
                  <c:v>109.635</c:v>
                </c:pt>
                <c:pt idx="7">
                  <c:v>88.026</c:v>
                </c:pt>
                <c:pt idx="8">
                  <c:v>60.266</c:v>
                </c:pt>
                <c:pt idx="9">
                  <c:v>36.829</c:v>
                </c:pt>
                <c:pt idx="10">
                  <c:v>28.997</c:v>
                </c:pt>
                <c:pt idx="11">
                  <c:v>18.481</c:v>
                </c:pt>
                <c:pt idx="12">
                  <c:v>9.884</c:v>
                </c:pt>
                <c:pt idx="13">
                  <c:v>4.469</c:v>
                </c:pt>
                <c:pt idx="14">
                  <c:v>3.123</c:v>
                </c:pt>
                <c:pt idx="15">
                  <c:v>4.188</c:v>
                </c:pt>
              </c:numCache>
            </c:numRef>
          </c:val>
        </c:ser>
        <c:overlap val="100"/>
        <c:gapWidth val="5"/>
        <c:axId val="30395424"/>
        <c:axId val="5123361"/>
      </c:barChart>
      <c:catAx>
        <c:axId val="30395424"/>
        <c:scaling>
          <c:orientation val="minMax"/>
        </c:scaling>
        <c:axPos val="l"/>
        <c:delete val="0"/>
        <c:numFmt formatCode="General" sourceLinked="1"/>
        <c:majorTickMark val="out"/>
        <c:minorTickMark val="none"/>
        <c:tickLblPos val="nextTo"/>
        <c:spPr>
          <a:ln w="3175">
            <a:solidFill>
              <a:srgbClr val="C0C0C0"/>
            </a:solidFill>
          </a:ln>
        </c:spPr>
        <c:crossAx val="5123361"/>
        <c:crosses val="autoZero"/>
        <c:auto val="1"/>
        <c:lblOffset val="100"/>
        <c:tickLblSkip val="1"/>
        <c:noMultiLvlLbl val="0"/>
      </c:catAx>
      <c:valAx>
        <c:axId val="5123361"/>
        <c:scaling>
          <c:orientation val="minMax"/>
        </c:scaling>
        <c:axPos val="b"/>
        <c:majorGridlines>
          <c:spPr>
            <a:ln w="3175">
              <a:solidFill>
                <a:srgbClr val="C0C0C0"/>
              </a:solidFill>
            </a:ln>
          </c:spPr>
        </c:majorGridlines>
        <c:delete val="0"/>
        <c:numFmt formatCode="General" sourceLinked="0"/>
        <c:majorTickMark val="none"/>
        <c:minorTickMark val="none"/>
        <c:tickLblPos val="nextTo"/>
        <c:spPr>
          <a:ln w="3175">
            <a:solidFill>
              <a:srgbClr val="C0C0C0"/>
            </a:solidFill>
          </a:ln>
        </c:spPr>
        <c:crossAx val="30395424"/>
        <c:crossesAt val="1"/>
        <c:crossBetween val="between"/>
        <c:dispUnits/>
      </c:valAx>
      <c:spPr>
        <a:noFill/>
        <a:ln>
          <a:noFill/>
        </a:ln>
      </c:spPr>
    </c:plotArea>
    <c:legend>
      <c:legendPos val="b"/>
      <c:layout>
        <c:manualLayout>
          <c:xMode val="edge"/>
          <c:yMode val="edge"/>
          <c:x val="0.1255"/>
          <c:y val="0.952"/>
          <c:w val="0.74275"/>
          <c:h val="0.048"/>
        </c:manualLayout>
      </c:layout>
      <c:overlay val="0"/>
      <c:spPr>
        <a:noFill/>
        <a:ln w="3175">
          <a:noFill/>
        </a:ln>
      </c:spPr>
    </c:legend>
    <c:plotVisOnly val="1"/>
    <c:dispBlanksAs val="gap"/>
    <c:showDLblsOverMax val="0"/>
  </c:chart>
  <c:spPr>
    <a:solidFill>
      <a:srgbClr val="FFFFFF"/>
    </a:solidFill>
    <a:ln w="3175">
      <a:solidFill>
        <a:srgbClr val="C0C0C0"/>
      </a:solidFill>
    </a:ln>
  </c:spPr>
  <c:txPr>
    <a:bodyPr vert="horz" rot="0"/>
    <a:lstStyle/>
    <a:p>
      <a:pPr>
        <a:defRPr lang="en-US" cap="none" sz="1000" b="1"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0"/>
      <c:hPercent val="59"/>
      <c:rotY val="0"/>
      <c:depthPercent val="100"/>
      <c:rAngAx val="1"/>
    </c:view3D>
    <c:plotArea>
      <c:layout>
        <c:manualLayout>
          <c:xMode val="edge"/>
          <c:yMode val="edge"/>
          <c:x val="0.02725"/>
          <c:y val="0.139"/>
          <c:w val="0.922"/>
          <c:h val="0.76075"/>
        </c:manualLayout>
      </c:layout>
      <c:bar3DChart>
        <c:barDir val="col"/>
        <c:grouping val="clustered"/>
        <c:varyColors val="0"/>
        <c:ser>
          <c:idx val="1"/>
          <c:order val="0"/>
          <c:tx>
            <c:strRef>
              <c:f>'بيانات الرسومات'!$A$61</c:f>
              <c:strCache>
                <c:ptCount val="1"/>
                <c:pt idx="0">
                  <c:v>الأفراد
Individuals</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numFmt formatCode="#,##0" sourceLinked="0"/>
            <c:showLegendKey val="0"/>
            <c:showVal val="1"/>
            <c:showBubbleSize val="0"/>
            <c:showCatName val="0"/>
            <c:showSerName val="0"/>
            <c:showPercent val="0"/>
          </c:dLbls>
          <c:cat>
            <c:numRef>
              <c:f>'بيانات الرسومات'!$B$59:$D$59</c:f>
              <c:numCache>
                <c:ptCount val="3"/>
                <c:pt idx="0">
                  <c:v>2014</c:v>
                </c:pt>
                <c:pt idx="1">
                  <c:v>2015</c:v>
                </c:pt>
                <c:pt idx="2">
                  <c:v>2016</c:v>
                </c:pt>
              </c:numCache>
            </c:numRef>
          </c:cat>
          <c:val>
            <c:numRef>
              <c:f>'بيانات الرسومات'!$B$61:$D$61</c:f>
              <c:numCache>
                <c:ptCount val="3"/>
                <c:pt idx="0">
                  <c:v>2327350</c:v>
                </c:pt>
                <c:pt idx="1">
                  <c:v>2446675</c:v>
                </c:pt>
                <c:pt idx="2">
                  <c:v>2698600</c:v>
                </c:pt>
              </c:numCache>
            </c:numRef>
          </c:val>
          <c:shape val="box"/>
        </c:ser>
        <c:ser>
          <c:idx val="0"/>
          <c:order val="1"/>
          <c:tx>
            <c:strRef>
              <c:f>'بيانات الرسومات'!$A$60</c:f>
              <c:strCache>
                <c:ptCount val="1"/>
                <c:pt idx="0">
                  <c:v>الأسر المعيشية والتجمعات السكنية
   Households and Residential Combines</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numFmt formatCode="#,##0" sourceLinked="0"/>
            <c:showLegendKey val="0"/>
            <c:showVal val="1"/>
            <c:showBubbleSize val="0"/>
            <c:showCatName val="0"/>
            <c:showSerName val="0"/>
            <c:showPercent val="0"/>
          </c:dLbls>
          <c:cat>
            <c:numRef>
              <c:f>'بيانات الرسومات'!$B$59:$D$59</c:f>
              <c:numCache>
                <c:ptCount val="3"/>
                <c:pt idx="0">
                  <c:v>2014</c:v>
                </c:pt>
                <c:pt idx="1">
                  <c:v>2015</c:v>
                </c:pt>
                <c:pt idx="2">
                  <c:v>2016</c:v>
                </c:pt>
              </c:numCache>
            </c:numRef>
          </c:cat>
          <c:val>
            <c:numRef>
              <c:f>'بيانات الرسومات'!$B$60:$D$60</c:f>
              <c:numCache>
                <c:ptCount val="3"/>
                <c:pt idx="0">
                  <c:v>391263</c:v>
                </c:pt>
                <c:pt idx="1">
                  <c:v>415581</c:v>
                </c:pt>
                <c:pt idx="2">
                  <c:v>448856</c:v>
                </c:pt>
              </c:numCache>
            </c:numRef>
          </c:val>
          <c:shape val="box"/>
        </c:ser>
        <c:shape val="box"/>
        <c:axId val="46110250"/>
        <c:axId val="12339067"/>
      </c:bar3DChart>
      <c:catAx>
        <c:axId val="46110250"/>
        <c:scaling>
          <c:orientation val="minMax"/>
        </c:scaling>
        <c:axPos val="b"/>
        <c:delete val="0"/>
        <c:numFmt formatCode="General" sourceLinked="1"/>
        <c:majorTickMark val="out"/>
        <c:minorTickMark val="none"/>
        <c:tickLblPos val="low"/>
        <c:spPr>
          <a:ln w="3175">
            <a:solidFill>
              <a:srgbClr val="000000"/>
            </a:solidFill>
          </a:ln>
        </c:spPr>
        <c:crossAx val="12339067"/>
        <c:crosses val="autoZero"/>
        <c:auto val="1"/>
        <c:lblOffset val="100"/>
        <c:tickLblSkip val="1"/>
        <c:noMultiLvlLbl val="0"/>
      </c:catAx>
      <c:valAx>
        <c:axId val="12339067"/>
        <c:scaling>
          <c:orientation val="minMax"/>
        </c:scaling>
        <c:axPos val="l"/>
        <c:delete val="0"/>
        <c:numFmt formatCode="General" sourceLinked="1"/>
        <c:majorTickMark val="out"/>
        <c:minorTickMark val="none"/>
        <c:tickLblPos val="nextTo"/>
        <c:spPr>
          <a:ln w="3175">
            <a:solidFill>
              <a:srgbClr val="000000"/>
            </a:solidFill>
          </a:ln>
        </c:spPr>
        <c:crossAx val="46110250"/>
        <c:crossesAt val="1"/>
        <c:crossBetween val="between"/>
        <c:dispUnits/>
        <c:majorUnit val="200000"/>
      </c:valAx>
      <c:spPr>
        <a:noFill/>
        <a:ln>
          <a:noFill/>
        </a:ln>
      </c:spPr>
    </c:plotArea>
    <c:legend>
      <c:legendPos val="r"/>
      <c:layout>
        <c:manualLayout>
          <c:xMode val="edge"/>
          <c:yMode val="edge"/>
          <c:x val="0.284"/>
          <c:y val="0.927"/>
          <c:w val="0.43725"/>
          <c:h val="0.0595"/>
        </c:manualLayout>
      </c:layout>
      <c:overlay val="0"/>
      <c:spPr>
        <a:solidFill>
          <a:srgbClr val="FFFFFF"/>
        </a:solidFill>
        <a:ln w="3175">
          <a:noFill/>
        </a:ln>
      </c:spPr>
      <c:txPr>
        <a:bodyPr vert="horz" rot="0"/>
        <a:lstStyle/>
        <a:p>
          <a:pPr>
            <a:defRPr lang="en-US" cap="none" sz="900" b="1" i="0" u="none" baseline="0">
              <a:solidFill>
                <a:srgbClr val="000000"/>
              </a:solidFill>
            </a:defRPr>
          </a:pPr>
        </a:p>
      </c:txPr>
    </c:legend>
    <c:floor>
      <c:spPr>
        <a:solidFill>
          <a:srgbClr val="FFFFFF"/>
        </a:solidFill>
        <a:ln w="3175">
          <a:solidFill>
            <a:srgbClr val="000000"/>
          </a:solidFill>
        </a:ln>
      </c:spPr>
      <c:thickness val="0"/>
    </c:floor>
    <c:sideWall>
      <c:spPr>
        <a:noFill/>
        <a:ln w="3175">
          <a:noFill/>
        </a:ln>
      </c:spPr>
      <c:thickness val="0"/>
    </c:sideWall>
    <c:backWall>
      <c:spPr>
        <a:noFill/>
        <a:ln w="3175">
          <a:noFill/>
        </a:ln>
      </c:spPr>
      <c:thickness val="0"/>
    </c:backWall>
    <c:plotVisOnly val="1"/>
    <c:dispBlanksAs val="gap"/>
    <c:showDLblsOverMax val="0"/>
  </c:chart>
  <c:spPr>
    <a:noFill/>
    <a:ln>
      <a:noFill/>
    </a:ln>
  </c:spPr>
  <c:txPr>
    <a:bodyPr vert="horz" rot="0"/>
    <a:lstStyle/>
    <a:p>
      <a:pPr>
        <a:defRPr lang="en-US" cap="none" sz="1000" b="1"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0"/>
      <c:hPercent val="53"/>
      <c:rotY val="0"/>
      <c:depthPercent val="100"/>
      <c:rAngAx val="1"/>
    </c:view3D>
    <c:plotArea>
      <c:layout>
        <c:manualLayout>
          <c:xMode val="edge"/>
          <c:yMode val="edge"/>
          <c:x val="0"/>
          <c:y val="0.1625"/>
          <c:w val="0.984"/>
          <c:h val="0.8"/>
        </c:manualLayout>
      </c:layout>
      <c:bar3DChart>
        <c:barDir val="col"/>
        <c:grouping val="clustered"/>
        <c:varyColors val="0"/>
        <c:ser>
          <c:idx val="0"/>
          <c:order val="0"/>
          <c:tx>
            <c:strRef>
              <c:f>'بيانات الرسومات'!$A$88</c:f>
              <c:strCache>
                <c:ptCount val="1"/>
                <c:pt idx="0">
                  <c:v>2000</c:v>
                </c:pt>
              </c:strCache>
            </c:strRef>
          </c:tx>
          <c:spPr>
            <a:solidFill>
              <a:srgbClr val="FFCC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 sourceLinked="0"/>
              <c:showLegendKey val="0"/>
              <c:showVal val="1"/>
              <c:showBubbleSize val="0"/>
              <c:showCatName val="0"/>
              <c:showSerName val="0"/>
              <c:showPercent val="0"/>
            </c:dLbl>
            <c:numFmt formatCode="#,##0" sourceLinked="0"/>
            <c:showLegendKey val="0"/>
            <c:showVal val="1"/>
            <c:showBubbleSize val="0"/>
            <c:showCatName val="0"/>
            <c:showSerName val="0"/>
            <c:showPercent val="0"/>
          </c:dLbls>
          <c:cat>
            <c:strRef>
              <c:f>'بيانات الرسومات'!$B$87:$F$87</c:f>
              <c:strCache>
                <c:ptCount val="5"/>
                <c:pt idx="0">
                  <c:v>أمــــي
Illiterate</c:v>
                </c:pt>
                <c:pt idx="1">
                  <c:v>يقرأ ويكتب
Literate</c:v>
                </c:pt>
                <c:pt idx="2">
                  <c:v>مؤهل متوسط
Intermediate Degree</c:v>
                </c:pt>
                <c:pt idx="3">
                  <c:v>مؤهل دون الجامعي
Under University
Degree</c:v>
                </c:pt>
                <c:pt idx="4">
                  <c:v>مؤهل جامعي فما فوق
University and Post
Graduate Degree</c:v>
                </c:pt>
              </c:strCache>
            </c:strRef>
          </c:cat>
          <c:val>
            <c:numRef>
              <c:f>'بيانات الرسومات'!$B$88:$F$88</c:f>
              <c:numCache>
                <c:ptCount val="5"/>
                <c:pt idx="0">
                  <c:v>69899</c:v>
                </c:pt>
                <c:pt idx="1">
                  <c:v>140775</c:v>
                </c:pt>
                <c:pt idx="2">
                  <c:v>385863</c:v>
                </c:pt>
                <c:pt idx="3">
                  <c:v>32422</c:v>
                </c:pt>
                <c:pt idx="4">
                  <c:v>131735</c:v>
                </c:pt>
              </c:numCache>
            </c:numRef>
          </c:val>
          <c:shape val="box"/>
        </c:ser>
        <c:ser>
          <c:idx val="1"/>
          <c:order val="1"/>
          <c:tx>
            <c:strRef>
              <c:f>'بيانات الرسومات'!$A$89</c:f>
              <c:strCache>
                <c:ptCount val="1"/>
                <c:pt idx="0">
                  <c:v>2005</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 sourceLinked="0"/>
              <c:showLegendKey val="0"/>
              <c:showVal val="1"/>
              <c:showBubbleSize val="0"/>
              <c:showCatName val="0"/>
              <c:showSerName val="0"/>
              <c:showPercent val="0"/>
            </c:dLbl>
            <c:numFmt formatCode="#,##0" sourceLinked="0"/>
            <c:showLegendKey val="0"/>
            <c:showVal val="1"/>
            <c:showBubbleSize val="0"/>
            <c:showCatName val="0"/>
            <c:showSerName val="0"/>
            <c:showPercent val="0"/>
          </c:dLbls>
          <c:cat>
            <c:strRef>
              <c:f>'بيانات الرسومات'!$B$87:$F$87</c:f>
              <c:strCache>
                <c:ptCount val="5"/>
                <c:pt idx="0">
                  <c:v>أمــــي
Illiterate</c:v>
                </c:pt>
                <c:pt idx="1">
                  <c:v>يقرأ ويكتب
Literate</c:v>
                </c:pt>
                <c:pt idx="2">
                  <c:v>مؤهل متوسط
Intermediate Degree</c:v>
                </c:pt>
                <c:pt idx="3">
                  <c:v>مؤهل دون الجامعي
Under University
Degree</c:v>
                </c:pt>
                <c:pt idx="4">
                  <c:v>مؤهل جامعي فما فوق
University and Post
Graduate Degree</c:v>
                </c:pt>
              </c:strCache>
            </c:strRef>
          </c:cat>
          <c:val>
            <c:numRef>
              <c:f>'بيانات الرسومات'!$B$89:$F$89</c:f>
              <c:numCache>
                <c:ptCount val="5"/>
                <c:pt idx="0">
                  <c:v>71274</c:v>
                </c:pt>
                <c:pt idx="1">
                  <c:v>152154</c:v>
                </c:pt>
                <c:pt idx="2">
                  <c:v>740271</c:v>
                </c:pt>
                <c:pt idx="3">
                  <c:v>49998</c:v>
                </c:pt>
                <c:pt idx="4">
                  <c:v>196741</c:v>
                </c:pt>
              </c:numCache>
            </c:numRef>
          </c:val>
          <c:shape val="box"/>
        </c:ser>
        <c:ser>
          <c:idx val="2"/>
          <c:order val="2"/>
          <c:tx>
            <c:strRef>
              <c:f>'بيانات الرسومات'!$A$90</c:f>
              <c:strCache>
                <c:ptCount val="1"/>
                <c:pt idx="0">
                  <c:v>2016</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 sourceLinked="0"/>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 sourceLinked="0"/>
              <c:showLegendKey val="0"/>
              <c:showVal val="1"/>
              <c:showBubbleSize val="0"/>
              <c:showCatName val="0"/>
              <c:showSerName val="0"/>
              <c:showPercent val="0"/>
            </c:dLbl>
            <c:numFmt formatCode="#,##0" sourceLinked="0"/>
            <c:showLegendKey val="0"/>
            <c:showVal val="1"/>
            <c:showBubbleSize val="0"/>
            <c:showCatName val="0"/>
            <c:showSerName val="0"/>
            <c:showPercent val="0"/>
          </c:dLbls>
          <c:cat>
            <c:strRef>
              <c:f>'بيانات الرسومات'!$B$87:$F$87</c:f>
              <c:strCache>
                <c:ptCount val="5"/>
                <c:pt idx="0">
                  <c:v>أمــــي
Illiterate</c:v>
                </c:pt>
                <c:pt idx="1">
                  <c:v>يقرأ ويكتب
Literate</c:v>
                </c:pt>
                <c:pt idx="2">
                  <c:v>مؤهل متوسط
Intermediate Degree</c:v>
                </c:pt>
                <c:pt idx="3">
                  <c:v>مؤهل دون الجامعي
Under University
Degree</c:v>
                </c:pt>
                <c:pt idx="4">
                  <c:v>مؤهل جامعي فما فوق
University and Post
Graduate Degree</c:v>
                </c:pt>
              </c:strCache>
            </c:strRef>
          </c:cat>
          <c:val>
            <c:numRef>
              <c:f>'بيانات الرسومات'!$B$90:$F$90</c:f>
              <c:numCache>
                <c:ptCount val="5"/>
                <c:pt idx="0">
                  <c:v>60086</c:v>
                </c:pt>
                <c:pt idx="1">
                  <c:v>163019</c:v>
                </c:pt>
                <c:pt idx="2">
                  <c:v>1335375</c:v>
                </c:pt>
                <c:pt idx="3">
                  <c:v>129051</c:v>
                </c:pt>
                <c:pt idx="4">
                  <c:v>718444</c:v>
                </c:pt>
              </c:numCache>
            </c:numRef>
          </c:val>
          <c:shape val="box"/>
        </c:ser>
        <c:gapWidth val="75"/>
        <c:shape val="box"/>
        <c:axId val="43942740"/>
        <c:axId val="59940341"/>
      </c:bar3DChart>
      <c:catAx>
        <c:axId val="43942740"/>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1" i="0" u="none" baseline="0">
                <a:solidFill>
                  <a:srgbClr val="000000"/>
                </a:solidFill>
              </a:defRPr>
            </a:pPr>
          </a:p>
        </c:txPr>
        <c:crossAx val="59940341"/>
        <c:crosses val="autoZero"/>
        <c:auto val="1"/>
        <c:lblOffset val="100"/>
        <c:tickLblSkip val="1"/>
        <c:noMultiLvlLbl val="0"/>
      </c:catAx>
      <c:valAx>
        <c:axId val="59940341"/>
        <c:scaling>
          <c:orientation val="minMax"/>
          <c:max val="1200000"/>
        </c:scaling>
        <c:axPos val="l"/>
        <c:delete val="0"/>
        <c:numFmt formatCode="General" sourceLinked="1"/>
        <c:majorTickMark val="none"/>
        <c:minorTickMark val="none"/>
        <c:tickLblPos val="nextTo"/>
        <c:spPr>
          <a:ln w="3175">
            <a:solidFill>
              <a:srgbClr val="000000"/>
            </a:solidFill>
          </a:ln>
        </c:spPr>
        <c:crossAx val="43942740"/>
        <c:crossesAt val="1"/>
        <c:crossBetween val="between"/>
        <c:dispUnits/>
        <c:majorUnit val="100000"/>
      </c:valAx>
      <c:spPr>
        <a:noFill/>
        <a:ln>
          <a:noFill/>
        </a:ln>
      </c:spPr>
    </c:plotArea>
    <c:legend>
      <c:legendPos val="b"/>
      <c:layout>
        <c:manualLayout>
          <c:xMode val="edge"/>
          <c:yMode val="edge"/>
          <c:x val="0.4205"/>
          <c:y val="0.9635"/>
          <c:w val="0.22975"/>
          <c:h val="0.035"/>
        </c:manualLayout>
      </c:layout>
      <c:overlay val="0"/>
      <c:spPr>
        <a:noFill/>
        <a:ln w="3175">
          <a:noFill/>
        </a:ln>
      </c:spPr>
      <c:txPr>
        <a:bodyPr vert="horz" rot="0"/>
        <a:lstStyle/>
        <a:p>
          <a:pPr>
            <a:defRPr lang="en-US" cap="none" sz="1000" b="1" i="0" u="none" baseline="0">
              <a:solidFill>
                <a:srgbClr val="000000"/>
              </a:solidFill>
            </a:defRPr>
          </a:pPr>
        </a:p>
      </c:txPr>
    </c:legend>
    <c:floor>
      <c:spPr>
        <a:solidFill>
          <a:srgbClr val="C0C0C0"/>
        </a:solidFill>
        <a:ln w="3175">
          <a:solidFill>
            <a:srgbClr val="000000"/>
          </a:solidFill>
        </a:ln>
      </c:spPr>
      <c:thickness val="0"/>
    </c:floor>
    <c:sideWall>
      <c:spPr>
        <a:noFill/>
        <a:ln w="3175">
          <a:noFill/>
        </a:ln>
      </c:spPr>
      <c:thickness val="0"/>
    </c:sideWall>
    <c:backWall>
      <c:spPr>
        <a:noFill/>
        <a:ln w="3175">
          <a:noFill/>
        </a:ln>
      </c:spPr>
      <c:thickness val="0"/>
    </c:backWall>
    <c:plotVisOnly val="1"/>
    <c:dispBlanksAs val="gap"/>
    <c:showDLblsOverMax val="0"/>
  </c:chart>
  <c:spPr>
    <a:noFill/>
    <a:ln>
      <a:no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05"/>
          <c:y val="-0.008"/>
          <c:w val="0.98775"/>
          <c:h val="0.9705"/>
        </c:manualLayout>
      </c:layout>
      <c:barChart>
        <c:barDir val="col"/>
        <c:grouping val="clustered"/>
        <c:varyColors val="0"/>
        <c:ser>
          <c:idx val="0"/>
          <c:order val="0"/>
          <c:tx>
            <c:strRef>
              <c:f>'بيانات الرسومات'!$A$95</c:f>
              <c:strCache>
                <c:ptCount val="1"/>
                <c:pt idx="0">
                  <c:v>2014</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cat>
            <c:strRef>
              <c:f>'بيانات الرسومات'!$B$94:$E$94</c:f>
              <c:strCache>
                <c:ptCount val="4"/>
                <c:pt idx="0">
                  <c:v>لم يتزوج أبداً 
Single</c:v>
                </c:pt>
                <c:pt idx="1">
                  <c:v>متــزوج
Married</c:v>
                </c:pt>
                <c:pt idx="2">
                  <c:v>مطلـــق
Divorced</c:v>
                </c:pt>
                <c:pt idx="3">
                  <c:v>أرمـــل 
Widowed</c:v>
                </c:pt>
              </c:strCache>
            </c:strRef>
          </c:cat>
          <c:val>
            <c:numRef>
              <c:f>'بيانات الرسومات'!$B$95:$E$95</c:f>
              <c:numCache>
                <c:ptCount val="4"/>
                <c:pt idx="0">
                  <c:v>26.9</c:v>
                </c:pt>
                <c:pt idx="1">
                  <c:v>71.4</c:v>
                </c:pt>
                <c:pt idx="2">
                  <c:v>0.9</c:v>
                </c:pt>
                <c:pt idx="3">
                  <c:v>0.8</c:v>
                </c:pt>
              </c:numCache>
            </c:numRef>
          </c:val>
        </c:ser>
        <c:ser>
          <c:idx val="1"/>
          <c:order val="1"/>
          <c:tx>
            <c:strRef>
              <c:f>'بيانات الرسومات'!$A$96</c:f>
              <c:strCache>
                <c:ptCount val="1"/>
                <c:pt idx="0">
                  <c:v>2015</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cat>
            <c:strRef>
              <c:f>'بيانات الرسومات'!$B$94:$E$94</c:f>
              <c:strCache>
                <c:ptCount val="4"/>
                <c:pt idx="0">
                  <c:v>لم يتزوج أبداً 
Single</c:v>
                </c:pt>
                <c:pt idx="1">
                  <c:v>متــزوج
Married</c:v>
                </c:pt>
                <c:pt idx="2">
                  <c:v>مطلـــق
Divorced</c:v>
                </c:pt>
                <c:pt idx="3">
                  <c:v>أرمـــل 
Widowed</c:v>
                </c:pt>
              </c:strCache>
            </c:strRef>
          </c:cat>
          <c:val>
            <c:numRef>
              <c:f>'بيانات الرسومات'!$B$96:$E$96</c:f>
              <c:numCache>
                <c:ptCount val="4"/>
                <c:pt idx="0">
                  <c:v>29</c:v>
                </c:pt>
                <c:pt idx="1">
                  <c:v>69.2</c:v>
                </c:pt>
                <c:pt idx="2">
                  <c:v>1</c:v>
                </c:pt>
                <c:pt idx="3">
                  <c:v>0.8</c:v>
                </c:pt>
              </c:numCache>
            </c:numRef>
          </c:val>
        </c:ser>
        <c:ser>
          <c:idx val="2"/>
          <c:order val="2"/>
          <c:tx>
            <c:strRef>
              <c:f>'بيانات الرسومات'!$A$97</c:f>
              <c:strCache>
                <c:ptCount val="1"/>
                <c:pt idx="0">
                  <c:v>2016</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'بيانات الرسومات'!$B$94:$E$94</c:f>
              <c:strCache>
                <c:ptCount val="4"/>
                <c:pt idx="0">
                  <c:v>لم يتزوج أبداً 
Single</c:v>
                </c:pt>
                <c:pt idx="1">
                  <c:v>متــزوج
Married</c:v>
                </c:pt>
                <c:pt idx="2">
                  <c:v>مطلـــق
Divorced</c:v>
                </c:pt>
                <c:pt idx="3">
                  <c:v>أرمـــل 
Widowed</c:v>
                </c:pt>
              </c:strCache>
            </c:strRef>
          </c:cat>
          <c:val>
            <c:numRef>
              <c:f>'بيانات الرسومات'!$B$97:$E$97</c:f>
              <c:numCache>
                <c:ptCount val="4"/>
                <c:pt idx="0">
                  <c:v>28.9</c:v>
                </c:pt>
                <c:pt idx="1">
                  <c:v>69.1</c:v>
                </c:pt>
                <c:pt idx="2">
                  <c:v>1.1</c:v>
                </c:pt>
                <c:pt idx="3">
                  <c:v>0.9</c:v>
                </c:pt>
              </c:numCache>
            </c:numRef>
          </c:val>
        </c:ser>
        <c:gapWidth val="75"/>
        <c:axId val="8638216"/>
        <c:axId val="10635081"/>
      </c:barChart>
      <c:catAx>
        <c:axId val="863821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1000" b="1" i="0" u="none" baseline="0">
                <a:solidFill>
                  <a:srgbClr val="000000"/>
                </a:solidFill>
              </a:defRPr>
            </a:pPr>
          </a:p>
        </c:txPr>
        <c:crossAx val="10635081"/>
        <c:crosses val="autoZero"/>
        <c:auto val="1"/>
        <c:lblOffset val="100"/>
        <c:tickLblSkip val="1"/>
        <c:noMultiLvlLbl val="0"/>
      </c:catAx>
      <c:valAx>
        <c:axId val="10635081"/>
        <c:scaling>
          <c:orientation val="minMax"/>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1200" b="1" i="0" u="none" baseline="0">
                <a:solidFill>
                  <a:srgbClr val="000000"/>
                </a:solidFill>
                <a:latin typeface="Arial"/>
                <a:ea typeface="Arial"/>
                <a:cs typeface="Arial"/>
              </a:defRPr>
            </a:pPr>
          </a:p>
        </c:txPr>
        <c:crossAx val="8638216"/>
        <c:crossesAt val="1"/>
        <c:crossBetween val="between"/>
        <c:dispUnits/>
      </c:valAx>
      <c:spPr>
        <a:solidFill>
          <a:srgbClr val="FFFFFF"/>
        </a:solidFill>
        <a:ln w="12700">
          <a:solidFill>
            <a:srgbClr val="99CCFF"/>
          </a:solidFill>
        </a:ln>
      </c:spPr>
    </c:plotArea>
    <c:legend>
      <c:legendPos val="b"/>
      <c:layout>
        <c:manualLayout>
          <c:xMode val="edge"/>
          <c:yMode val="edge"/>
          <c:x val="0.33"/>
          <c:y val="0.951"/>
          <c:w val="0.27075"/>
          <c:h val="0.04175"/>
        </c:manualLayout>
      </c:layout>
      <c:overlay val="0"/>
      <c:spPr>
        <a:noFill/>
        <a:ln w="3175">
          <a:noFill/>
        </a:ln>
      </c:spPr>
      <c:txPr>
        <a:bodyPr vert="horz" rot="0"/>
        <a:lstStyle/>
        <a:p>
          <a:pPr>
            <a:defRPr lang="en-US" cap="none" sz="1000" b="1"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5"/>
        </c:manualLayout>
      </c:layout>
      <c:spPr>
        <a:noFill/>
        <a:ln w="3175">
          <a:noFill/>
        </a:ln>
      </c:spPr>
      <c:txPr>
        <a:bodyPr vert="horz" rot="0"/>
        <a:lstStyle/>
        <a:p>
          <a:pPr>
            <a:defRPr lang="en-US" cap="none" sz="1200" b="0" i="0" u="none" baseline="0">
              <a:solidFill>
                <a:srgbClr val="000000"/>
              </a:solidFill>
            </a:defRPr>
          </a:pPr>
        </a:p>
      </c:txPr>
    </c:title>
    <c:view3D>
      <c:rotX val="0"/>
      <c:hPercent val="53"/>
      <c:rotY val="0"/>
      <c:depthPercent val="100"/>
      <c:rAngAx val="1"/>
    </c:view3D>
    <c:plotArea>
      <c:layout>
        <c:manualLayout>
          <c:xMode val="edge"/>
          <c:yMode val="edge"/>
          <c:x val="0.0135"/>
          <c:y val="0.08025"/>
          <c:w val="0.94925"/>
          <c:h val="0.884"/>
        </c:manualLayout>
      </c:layout>
      <c:bar3DChart>
        <c:barDir val="col"/>
        <c:grouping val="clustered"/>
        <c:varyColors val="0"/>
        <c:shape val="box"/>
        <c:axId val="2592158"/>
        <c:axId val="23329423"/>
      </c:bar3DChart>
      <c:catAx>
        <c:axId val="2592158"/>
        <c:scaling>
          <c:orientation val="minMax"/>
        </c:scaling>
        <c:axPos val="b"/>
        <c:delete val="0"/>
        <c:numFmt formatCode="General" sourceLinked="1"/>
        <c:majorTickMark val="none"/>
        <c:minorTickMark val="none"/>
        <c:tickLblPos val="low"/>
        <c:spPr>
          <a:ln w="3175">
            <a:solidFill>
              <a:srgbClr val="000000"/>
            </a:solidFill>
          </a:ln>
        </c:spPr>
        <c:crossAx val="23329423"/>
        <c:crosses val="autoZero"/>
        <c:auto val="1"/>
        <c:lblOffset val="100"/>
        <c:tickLblSkip val="1"/>
        <c:noMultiLvlLbl val="0"/>
      </c:catAx>
      <c:valAx>
        <c:axId val="23329423"/>
        <c:scaling>
          <c:orientation val="minMax"/>
          <c:max val="1"/>
          <c:min val="0"/>
        </c:scaling>
        <c:axPos val="l"/>
        <c:majorGridlines>
          <c:spPr>
            <a:ln w="3175">
              <a:solidFill>
                <a:srgbClr val="C0C0C0"/>
              </a:solidFill>
            </a:ln>
          </c:spPr>
        </c:majorGridlines>
        <c:delete val="0"/>
        <c:numFmt formatCode="General" sourceLinked="1"/>
        <c:majorTickMark val="none"/>
        <c:minorTickMark val="none"/>
        <c:tickLblPos val="nextTo"/>
        <c:spPr>
          <a:ln w="3175">
            <a:solidFill>
              <a:srgbClr val="000000"/>
            </a:solidFill>
          </a:ln>
        </c:spPr>
        <c:crossAx val="2592158"/>
        <c:crossesAt val="1"/>
        <c:crossBetween val="between"/>
        <c:dispUnits/>
        <c:majorUnit val="100000"/>
        <c:minorUnit val="1641.74"/>
      </c:valAx>
      <c:spPr>
        <a:noFill/>
        <a:ln>
          <a:noFill/>
        </a:ln>
      </c:spPr>
    </c:plotArea>
    <c:legend>
      <c:legendPos val="r"/>
      <c:layout>
        <c:manualLayout>
          <c:xMode val="edge"/>
          <c:yMode val="edge"/>
          <c:x val="0.9845"/>
          <c:y val="0.52625"/>
          <c:w val="0.00725"/>
          <c:h val="0.004"/>
        </c:manualLayout>
      </c:layout>
      <c:overlay val="0"/>
      <c:spPr>
        <a:solidFill>
          <a:srgbClr val="FFFFFF"/>
        </a:solidFill>
        <a:ln w="3175">
          <a:noFill/>
        </a:ln>
      </c:spPr>
    </c:legend>
    <c:floor>
      <c:spPr>
        <a:solidFill>
          <a:srgbClr val="C0C0C0"/>
        </a:solidFill>
        <a:ln w="3175">
          <a:solidFill>
            <a:srgbClr val="000000"/>
          </a:solidFill>
        </a:ln>
      </c:spPr>
      <c:thickness val="0"/>
    </c:floor>
    <c:sideWall>
      <c:spPr>
        <a:noFill/>
        <a:ln w="3175">
          <a:noFill/>
        </a:ln>
      </c:spPr>
      <c:thickness val="0"/>
    </c:sideWall>
    <c:backWall>
      <c:spPr>
        <a:noFill/>
        <a:ln w="3175">
          <a:noFill/>
        </a:ln>
      </c:spPr>
      <c:thickness val="0"/>
    </c:backWall>
    <c:plotVisOnly val="1"/>
    <c:dispBlanksAs val="gap"/>
    <c:showDLblsOverMax val="0"/>
  </c:chart>
  <c:spPr>
    <a:noFill/>
    <a:ln>
      <a:no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17"/>
          <c:y val="0.2235"/>
          <c:w val="0.771"/>
          <c:h val="0.70475"/>
        </c:manualLayout>
      </c:layout>
      <c:barChart>
        <c:barDir val="col"/>
        <c:grouping val="clustered"/>
        <c:varyColors val="0"/>
        <c:ser>
          <c:idx val="0"/>
          <c:order val="0"/>
          <c:tx>
            <c:strRef>
              <c:f>'بيانات الرسومات'!$A$102</c:f>
              <c:strCache>
                <c:ptCount val="1"/>
                <c:pt idx="0">
                  <c:v>داخل قوة العمل
In Labour Force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'بيانات الرسومات'!$B$101:$D$101</c:f>
              <c:numCache>
                <c:ptCount val="3"/>
                <c:pt idx="0">
                  <c:v>2014</c:v>
                </c:pt>
                <c:pt idx="1">
                  <c:v>2015</c:v>
                </c:pt>
                <c:pt idx="2">
                  <c:v>2016</c:v>
                </c:pt>
              </c:numCache>
            </c:numRef>
          </c:cat>
          <c:val>
            <c:numRef>
              <c:f>'بيانات الرسومات'!$B$102:$D$102</c:f>
              <c:numCache>
                <c:ptCount val="3"/>
                <c:pt idx="0">
                  <c:v>81.9</c:v>
                </c:pt>
                <c:pt idx="1">
                  <c:v>82.7</c:v>
                </c:pt>
                <c:pt idx="2">
                  <c:v>82.2</c:v>
                </c:pt>
              </c:numCache>
            </c:numRef>
          </c:val>
        </c:ser>
        <c:ser>
          <c:idx val="1"/>
          <c:order val="1"/>
          <c:tx>
            <c:strRef>
              <c:f>'بيانات الرسومات'!$A$103</c:f>
              <c:strCache>
                <c:ptCount val="1"/>
                <c:pt idx="0">
                  <c:v>خارج قوة العمل
Out of Labour Force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'بيانات الرسومات'!$B$101:$D$101</c:f>
              <c:numCache>
                <c:ptCount val="3"/>
                <c:pt idx="0">
                  <c:v>2014</c:v>
                </c:pt>
                <c:pt idx="1">
                  <c:v>2015</c:v>
                </c:pt>
                <c:pt idx="2">
                  <c:v>2016</c:v>
                </c:pt>
              </c:numCache>
            </c:numRef>
          </c:cat>
          <c:val>
            <c:numRef>
              <c:f>'بيانات الرسومات'!$B$103:$D$103</c:f>
              <c:numCache>
                <c:ptCount val="3"/>
                <c:pt idx="0">
                  <c:v>16.9</c:v>
                </c:pt>
                <c:pt idx="1">
                  <c:v>16.2</c:v>
                </c:pt>
                <c:pt idx="2">
                  <c:v>16.7</c:v>
                </c:pt>
              </c:numCache>
            </c:numRef>
          </c:val>
        </c:ser>
        <c:ser>
          <c:idx val="2"/>
          <c:order val="2"/>
          <c:tx>
            <c:strRef>
              <c:f>'بيانات الرسومات'!$A$104</c:f>
              <c:strCache>
                <c:ptCount val="1"/>
                <c:pt idx="0">
                  <c:v>خارج القوة البشرية
Out of Manpower</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'بيانات الرسومات'!$B$101:$D$101</c:f>
              <c:numCache>
                <c:ptCount val="3"/>
                <c:pt idx="0">
                  <c:v>2014</c:v>
                </c:pt>
                <c:pt idx="1">
                  <c:v>2015</c:v>
                </c:pt>
                <c:pt idx="2">
                  <c:v>2016</c:v>
                </c:pt>
              </c:numCache>
            </c:numRef>
          </c:cat>
          <c:val>
            <c:numRef>
              <c:f>'بيانات الرسومات'!$B$104:$D$104</c:f>
              <c:numCache>
                <c:ptCount val="3"/>
                <c:pt idx="0">
                  <c:v>1.2</c:v>
                </c:pt>
                <c:pt idx="1">
                  <c:v>1.1</c:v>
                </c:pt>
                <c:pt idx="2">
                  <c:v>1.1</c:v>
                </c:pt>
              </c:numCache>
            </c:numRef>
          </c:val>
        </c:ser>
        <c:gapWidth val="75"/>
        <c:axId val="28606866"/>
        <c:axId val="56135203"/>
      </c:barChart>
      <c:catAx>
        <c:axId val="28606866"/>
        <c:scaling>
          <c:orientation val="minMax"/>
        </c:scaling>
        <c:axPos val="b"/>
        <c:delete val="0"/>
        <c:numFmt formatCode="General" sourceLinked="1"/>
        <c:majorTickMark val="none"/>
        <c:minorTickMark val="none"/>
        <c:tickLblPos val="low"/>
        <c:spPr>
          <a:ln w="3175">
            <a:solidFill>
              <a:srgbClr val="000000"/>
            </a:solidFill>
          </a:ln>
        </c:spPr>
        <c:crossAx val="56135203"/>
        <c:crossesAt val="0"/>
        <c:auto val="1"/>
        <c:lblOffset val="100"/>
        <c:tickLblSkip val="1"/>
        <c:noMultiLvlLbl val="0"/>
      </c:catAx>
      <c:valAx>
        <c:axId val="56135203"/>
        <c:scaling>
          <c:orientation val="minMax"/>
        </c:scaling>
        <c:axPos val="l"/>
        <c:delete val="0"/>
        <c:numFmt formatCode="General" sourceLinked="1"/>
        <c:majorTickMark val="none"/>
        <c:minorTickMark val="none"/>
        <c:tickLblPos val="nextTo"/>
        <c:spPr>
          <a:ln w="3175">
            <a:solidFill>
              <a:srgbClr val="C0C0C0"/>
            </a:solidFill>
          </a:ln>
        </c:spPr>
        <c:crossAx val="28606866"/>
        <c:crossesAt val="1"/>
        <c:crossBetween val="between"/>
        <c:dispUnits/>
      </c:valAx>
      <c:spPr>
        <a:noFill/>
        <a:ln>
          <a:noFill/>
        </a:ln>
      </c:spPr>
    </c:plotArea>
    <c:legend>
      <c:legendPos val="b"/>
      <c:layout>
        <c:manualLayout>
          <c:xMode val="edge"/>
          <c:yMode val="edge"/>
          <c:x val="0.293"/>
          <c:y val="0.91625"/>
          <c:w val="0.41375"/>
          <c:h val="0.06875"/>
        </c:manualLayout>
      </c:layout>
      <c:overlay val="0"/>
      <c:spPr>
        <a:noFill/>
        <a:ln w="3175">
          <a:noFill/>
        </a:ln>
      </c:spPr>
      <c:txPr>
        <a:bodyPr vert="horz" rot="0"/>
        <a:lstStyle/>
        <a:p>
          <a:pPr>
            <a:defRPr lang="en-US" cap="none" sz="900" b="1"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1"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إماراتيين  </a:t>
            </a:r>
            <a:r>
              <a:rPr lang="en-US" cap="none" sz="1200" b="0" i="0" u="none" baseline="0">
                <a:solidFill>
                  <a:srgbClr val="000000"/>
                </a:solidFill>
              </a:rPr>
              <a:t>Emiratis</a:t>
            </a:r>
          </a:p>
        </c:rich>
      </c:tx>
      <c:layout>
        <c:manualLayout>
          <c:xMode val="factor"/>
          <c:yMode val="factor"/>
          <c:x val="0.03775"/>
          <c:y val="0.00375"/>
        </c:manualLayout>
      </c:layout>
      <c:spPr>
        <a:solidFill>
          <a:srgbClr val="FFFFFF"/>
        </a:solidFill>
        <a:ln w="3175">
          <a:noFill/>
        </a:ln>
      </c:spPr>
    </c:title>
    <c:plotArea>
      <c:layout>
        <c:manualLayout>
          <c:xMode val="edge"/>
          <c:yMode val="edge"/>
          <c:x val="0.09675"/>
          <c:y val="0.0615"/>
          <c:w val="0.8955"/>
          <c:h val="0.9625"/>
        </c:manualLayout>
      </c:layout>
      <c:areaChart>
        <c:grouping val="standard"/>
        <c:varyColors val="0"/>
        <c:ser>
          <c:idx val="0"/>
          <c:order val="0"/>
          <c:tx>
            <c:strRef>
              <c:f>'بيانات الرسومات'!$A$121</c:f>
              <c:strCache>
                <c:ptCount val="1"/>
                <c:pt idx="0">
                  <c:v>BIRTHS المواليد</c:v>
                </c:pt>
              </c:strCache>
            </c:strRef>
          </c:tx>
          <c:spPr>
            <a:solidFill>
              <a:srgbClr val="C0C0C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'بيانات الرسومات'!$B$120:$D$120</c:f>
              <c:numCache>
                <c:ptCount val="3"/>
                <c:pt idx="0">
                  <c:v>2014</c:v>
                </c:pt>
                <c:pt idx="1">
                  <c:v>2015</c:v>
                </c:pt>
                <c:pt idx="2">
                  <c:v>2016</c:v>
                </c:pt>
              </c:numCache>
            </c:numRef>
          </c:cat>
          <c:val>
            <c:numRef>
              <c:f>'بيانات الرسومات'!$B$121:$D$121</c:f>
              <c:numCache>
                <c:ptCount val="3"/>
                <c:pt idx="0">
                  <c:v>8579</c:v>
                </c:pt>
                <c:pt idx="1">
                  <c:v>8031</c:v>
                </c:pt>
                <c:pt idx="2">
                  <c:v>8147</c:v>
                </c:pt>
              </c:numCache>
            </c:numRef>
          </c:val>
        </c:ser>
        <c:ser>
          <c:idx val="1"/>
          <c:order val="1"/>
          <c:tx>
            <c:strRef>
              <c:f>'بيانات الرسومات'!$A$122</c:f>
              <c:strCache>
                <c:ptCount val="1"/>
                <c:pt idx="0">
                  <c:v>DEATHS الوفيات</c:v>
                </c:pt>
              </c:strCache>
            </c:strRef>
          </c:tx>
          <c:spPr>
            <a:solidFill>
              <a:srgbClr val="FF00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'بيانات الرسومات'!$B$120:$D$120</c:f>
              <c:numCache>
                <c:ptCount val="3"/>
                <c:pt idx="0">
                  <c:v>2014</c:v>
                </c:pt>
                <c:pt idx="1">
                  <c:v>2015</c:v>
                </c:pt>
                <c:pt idx="2">
                  <c:v>2016</c:v>
                </c:pt>
              </c:numCache>
            </c:numRef>
          </c:cat>
          <c:val>
            <c:numRef>
              <c:f>'بيانات الرسومات'!$B$122:$D$122</c:f>
              <c:numCache>
                <c:ptCount val="3"/>
                <c:pt idx="0">
                  <c:v>517</c:v>
                </c:pt>
                <c:pt idx="1">
                  <c:v>592</c:v>
                </c:pt>
                <c:pt idx="2">
                  <c:v>607</c:v>
                </c:pt>
              </c:numCache>
            </c:numRef>
          </c:val>
        </c:ser>
        <c:axId val="53264902"/>
        <c:axId val="9622071"/>
      </c:areaChart>
      <c:catAx>
        <c:axId val="53264902"/>
        <c:scaling>
          <c:orientation val="minMax"/>
        </c:scaling>
        <c:axPos val="b"/>
        <c:delete val="0"/>
        <c:numFmt formatCode="General" sourceLinked="1"/>
        <c:majorTickMark val="out"/>
        <c:minorTickMark val="none"/>
        <c:tickLblPos val="nextTo"/>
        <c:spPr>
          <a:ln w="3175">
            <a:solidFill>
              <a:srgbClr val="000000"/>
            </a:solidFill>
          </a:ln>
        </c:spPr>
        <c:crossAx val="9622071"/>
        <c:crosses val="autoZero"/>
        <c:auto val="0"/>
        <c:lblOffset val="100"/>
        <c:tickLblSkip val="1"/>
        <c:noMultiLvlLbl val="0"/>
      </c:catAx>
      <c:valAx>
        <c:axId val="9622071"/>
        <c:scaling>
          <c:orientation val="minMax"/>
          <c:max val="24000"/>
          <c:min val="0"/>
        </c:scaling>
        <c:axPos val="l"/>
        <c:title>
          <c:tx>
            <c:rich>
              <a:bodyPr vert="horz" rot="-5400000" anchor="ctr"/>
              <a:lstStyle/>
              <a:p>
                <a:pPr algn="ctr">
                  <a:defRPr/>
                </a:pPr>
                <a:r>
                  <a:rPr lang="en-US" cap="none" sz="1000" b="0" i="0" u="none" baseline="0">
                    <a:solidFill>
                      <a:srgbClr val="000000"/>
                    </a:solidFill>
                  </a:rPr>
                  <a:t>عدد</a:t>
                </a:r>
                <a:r>
                  <a:rPr lang="en-US" cap="none" sz="1000" b="0" i="0" u="none" baseline="0">
                    <a:solidFill>
                      <a:srgbClr val="000000"/>
                    </a:solidFill>
                  </a:rPr>
                  <a:t> </a:t>
                </a:r>
                <a:r>
                  <a:rPr lang="en-US" cap="none" sz="1000" b="0" i="0" u="none" baseline="0">
                    <a:solidFill>
                      <a:srgbClr val="000000"/>
                    </a:solidFill>
                  </a:rPr>
                  <a:t>الأحداث</a:t>
                </a:r>
                <a:r>
                  <a:rPr lang="en-US" cap="none" sz="1000" b="0" i="0" u="none" baseline="0">
                    <a:solidFill>
                      <a:srgbClr val="000000"/>
                    </a:solidFill>
                  </a:rPr>
                  <a:t> </a:t>
                </a:r>
                <a:r>
                  <a:rPr lang="en-US" cap="none" sz="1000" b="0" i="0" u="none" baseline="0">
                    <a:solidFill>
                      <a:srgbClr val="000000"/>
                    </a:solidFill>
                  </a:rPr>
                  <a:t>الحيوية</a:t>
                </a:r>
                <a:r>
                  <a:rPr lang="en-US" cap="none" sz="1000" b="0" i="0" u="none" baseline="0">
                    <a:solidFill>
                      <a:srgbClr val="000000"/>
                    </a:solidFill>
                  </a:rPr>
                  <a:t>  Number of Vital Events</a:t>
                </a:r>
              </a:p>
            </c:rich>
          </c:tx>
          <c:layout>
            <c:manualLayout>
              <c:xMode val="factor"/>
              <c:yMode val="factor"/>
              <c:x val="-0.019"/>
              <c:y val="0.0035"/>
            </c:manualLayout>
          </c:layout>
          <c:overlay val="0"/>
          <c:spPr>
            <a:noFill/>
            <a:ln>
              <a:noFill/>
            </a:ln>
          </c:spPr>
        </c:title>
        <c:delete val="0"/>
        <c:numFmt formatCode="#,##0" sourceLinked="0"/>
        <c:majorTickMark val="out"/>
        <c:minorTickMark val="none"/>
        <c:tickLblPos val="nextTo"/>
        <c:spPr>
          <a:ln w="3175">
            <a:solidFill>
              <a:srgbClr val="000000"/>
            </a:solidFill>
          </a:ln>
        </c:spPr>
        <c:crossAx val="53264902"/>
        <c:crossesAt val="1"/>
        <c:crossBetween val="midCat"/>
        <c:dispUnits/>
        <c:majorUnit val="1000"/>
        <c:minorUnit val="500"/>
      </c:valAx>
      <c:spPr>
        <a:solidFill>
          <a:srgbClr val="FFFFFF"/>
        </a:solidFill>
        <a:ln w="12700">
          <a:solidFill>
            <a:srgbClr val="C0C0C0"/>
          </a:solidFill>
          <a:prstDash val="sysDot"/>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1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8.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21.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26.xml" /></Relationships>
</file>

<file path=xl/chartsheets/sheet1.xml><?xml version="1.0" encoding="utf-8"?>
<chartsheet xmlns="http://schemas.openxmlformats.org/spreadsheetml/2006/main" xmlns:r="http://schemas.openxmlformats.org/officeDocument/2006/relationships">
  <sheetPr>
    <tabColor indexed="9"/>
  </sheetPr>
  <sheetViews>
    <sheetView workbookViewId="0" zoomScale="85"/>
  </sheetViews>
  <pageMargins left="0.75" right="0.75" top="1" bottom="1" header="0.5" footer="0.5"/>
  <pageSetup horizontalDpi="600" verticalDpi="600" orientation="landscape"/>
  <headerFooter>
    <oddHeader>&amp;R&amp;"WinSoft Pro,غامق"شكل ( 02 - 01 ) Figure</oddHeader>
  </headerFooter>
  <drawing r:id="rId1"/>
</chartsheet>
</file>

<file path=xl/chartsheets/sheet2.xml><?xml version="1.0" encoding="utf-8"?>
<chartsheet xmlns="http://schemas.openxmlformats.org/spreadsheetml/2006/main" xmlns:r="http://schemas.openxmlformats.org/officeDocument/2006/relationships">
  <sheetPr>
    <tabColor indexed="9"/>
  </sheetPr>
  <sheetViews>
    <sheetView workbookViewId="0"/>
  </sheetViews>
  <pageMargins left="0" right="0" top="0.7480314960629921" bottom="0.5118110236220472" header="0.2362204724409449" footer="0.2362204724409449"/>
  <pageSetup horizontalDpi="600" verticalDpi="600" orientation="landscape" paperSize="9"/>
  <headerFooter>
    <oddHeader>&amp;R&amp;"WinSoft Pro,غامق"Figure ( 01 - 03 ) شكــل</oddHeader>
  </headerFooter>
  <drawing r:id="rId1"/>
</chartsheet>
</file>

<file path=xl/chartsheets/sheet3.xml><?xml version="1.0" encoding="utf-8"?>
<chartsheet xmlns="http://schemas.openxmlformats.org/spreadsheetml/2006/main" xmlns:r="http://schemas.openxmlformats.org/officeDocument/2006/relationships">
  <sheetPr>
    <tabColor indexed="9"/>
  </sheetPr>
  <sheetViews>
    <sheetView workbookViewId="0" zoomScale="78"/>
  </sheetViews>
  <pageMargins left="0.23" right="0.16" top="0.75" bottom="0.5" header="0.25" footer="0.25"/>
  <pageSetup horizontalDpi="600" verticalDpi="600" orientation="landscape" paperSize="9"/>
  <headerFooter>
    <oddHeader>&amp;R&amp;"WinSoft Pro,غامق"Figure ( 01 - 04 ) شكــل</oddHeader>
  </headerFooter>
  <drawing r:id="rId1"/>
</chartsheet>
</file>

<file path=xl/chartsheets/sheet4.xml><?xml version="1.0" encoding="utf-8"?>
<chartsheet xmlns="http://schemas.openxmlformats.org/spreadsheetml/2006/main" xmlns:r="http://schemas.openxmlformats.org/officeDocument/2006/relationships">
  <sheetPr>
    <tabColor indexed="9"/>
  </sheetPr>
  <sheetViews>
    <sheetView workbookViewId="0" zoomScale="92"/>
  </sheetViews>
  <pageMargins left="0.75" right="0.75" top="1" bottom="1" header="0.5" footer="0.5"/>
  <pageSetup horizontalDpi="600" verticalDpi="600" orientation="landscape" paperSize="9"/>
  <headerFooter>
    <oddHeader>&amp;Rشكل ( 05 - 01 ) Figure</oddHeader>
  </headerFooter>
  <drawing r:id="rId1"/>
</chartsheet>
</file>

<file path=xl/chartsheets/sheet5.xml><?xml version="1.0" encoding="utf-8"?>
<chartsheet xmlns="http://schemas.openxmlformats.org/spreadsheetml/2006/main" xmlns:r="http://schemas.openxmlformats.org/officeDocument/2006/relationships">
  <sheetPr>
    <tabColor indexed="9"/>
  </sheetPr>
  <sheetViews>
    <sheetView workbookViewId="0" zoomScale="85"/>
  </sheetViews>
  <pageMargins left="0.236220472440945" right="0.236220472440945" top="0.748031496062992" bottom="0.511811023622047" header="0.236220472440945" footer="0.236220472440945"/>
  <pageSetup horizontalDpi="600" verticalDpi="600" orientation="landscape" paperSize="9"/>
  <headerFooter>
    <oddHeader>&amp;Rشكل ( 06 - 01 ) Figure</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jpeg" /></Relationships>
</file>

<file path=xl/drawings/_rels/drawing12.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jpeg" /></Relationships>
</file>

<file path=xl/drawings/_rels/drawing1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jpeg" /></Relationships>
</file>

<file path=xl/drawings/_rels/drawing1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jpeg" /></Relationships>
</file>

<file path=xl/drawings/_rels/drawing21.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jpeg" /></Relationships>
</file>

<file path=xl/drawings/_rels/drawing25.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2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jpeg" /></Relationships>
</file>

<file path=xl/drawings/_rels/drawing2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jpeg" /></Relationships>
</file>

<file path=xl/drawings/_rels/drawing2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jpeg" /></Relationships>
</file>

<file path=xl/drawings/_rels/drawing30.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jpeg" /></Relationships>
</file>

<file path=xl/drawings/_rels/drawing3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jpeg" /></Relationships>
</file>

<file path=xl/drawings/_rels/drawing3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jpeg" /></Relationships>
</file>

<file path=xl/drawings/_rels/drawing3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jpeg" /></Relationships>
</file>

<file path=xl/drawings/_rels/drawing34.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chart" Target="/xl/charts/chart13.xml" /></Relationships>
</file>

<file path=xl/drawings/_rels/drawing36.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jpeg" /></Relationships>
</file>

<file path=xl/drawings/_rels/drawing9.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0</xdr:col>
      <xdr:colOff>1628775</xdr:colOff>
      <xdr:row>0</xdr:row>
      <xdr:rowOff>657225</xdr:rowOff>
    </xdr:to>
    <xdr:pic>
      <xdr:nvPicPr>
        <xdr:cNvPr id="1" name="Picture 1" descr="DSC Logo"/>
        <xdr:cNvPicPr preferRelativeResize="1">
          <a:picLocks noChangeAspect="1"/>
        </xdr:cNvPicPr>
      </xdr:nvPicPr>
      <xdr:blipFill>
        <a:blip r:embed="rId1"/>
        <a:stretch>
          <a:fillRect/>
        </a:stretch>
      </xdr:blipFill>
      <xdr:spPr>
        <a:xfrm>
          <a:off x="0" y="19050"/>
          <a:ext cx="1628775" cy="638175"/>
        </a:xfrm>
        <a:prstGeom prst="rect">
          <a:avLst/>
        </a:prstGeom>
        <a:noFill/>
        <a:ln w="9525" cmpd="sng">
          <a:noFill/>
        </a:ln>
      </xdr:spPr>
    </xdr:pic>
    <xdr:clientData/>
  </xdr:twoCellAnchor>
  <xdr:twoCellAnchor editAs="oneCell">
    <xdr:from>
      <xdr:col>0</xdr:col>
      <xdr:colOff>3886200</xdr:colOff>
      <xdr:row>0</xdr:row>
      <xdr:rowOff>38100</xdr:rowOff>
    </xdr:from>
    <xdr:to>
      <xdr:col>0</xdr:col>
      <xdr:colOff>5362575</xdr:colOff>
      <xdr:row>1</xdr:row>
      <xdr:rowOff>47625</xdr:rowOff>
    </xdr:to>
    <xdr:pic>
      <xdr:nvPicPr>
        <xdr:cNvPr id="2" name="Picture 2" descr="Goverment of Dubai Logo"/>
        <xdr:cNvPicPr preferRelativeResize="1">
          <a:picLocks noChangeAspect="1"/>
        </xdr:cNvPicPr>
      </xdr:nvPicPr>
      <xdr:blipFill>
        <a:blip r:embed="rId2"/>
        <a:stretch>
          <a:fillRect/>
        </a:stretch>
      </xdr:blipFill>
      <xdr:spPr>
        <a:xfrm>
          <a:off x="3886200" y="38100"/>
          <a:ext cx="1476375" cy="6858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0</xdr:col>
      <xdr:colOff>1743075</xdr:colOff>
      <xdr:row>1</xdr:row>
      <xdr:rowOff>47625</xdr:rowOff>
    </xdr:to>
    <xdr:pic>
      <xdr:nvPicPr>
        <xdr:cNvPr id="1" name="Picture 1" descr="DSC Logo"/>
        <xdr:cNvPicPr preferRelativeResize="1">
          <a:picLocks noChangeAspect="1"/>
        </xdr:cNvPicPr>
      </xdr:nvPicPr>
      <xdr:blipFill>
        <a:blip r:embed="rId1"/>
        <a:stretch>
          <a:fillRect/>
        </a:stretch>
      </xdr:blipFill>
      <xdr:spPr>
        <a:xfrm>
          <a:off x="0" y="19050"/>
          <a:ext cx="1743075" cy="685800"/>
        </a:xfrm>
        <a:prstGeom prst="rect">
          <a:avLst/>
        </a:prstGeom>
        <a:noFill/>
        <a:ln w="9525" cmpd="sng">
          <a:noFill/>
        </a:ln>
      </xdr:spPr>
    </xdr:pic>
    <xdr:clientData/>
  </xdr:twoCellAnchor>
  <xdr:twoCellAnchor editAs="oneCell">
    <xdr:from>
      <xdr:col>4</xdr:col>
      <xdr:colOff>952500</xdr:colOff>
      <xdr:row>0</xdr:row>
      <xdr:rowOff>38100</xdr:rowOff>
    </xdr:from>
    <xdr:to>
      <xdr:col>4</xdr:col>
      <xdr:colOff>2486025</xdr:colOff>
      <xdr:row>1</xdr:row>
      <xdr:rowOff>95250</xdr:rowOff>
    </xdr:to>
    <xdr:pic>
      <xdr:nvPicPr>
        <xdr:cNvPr id="2" name="Picture 2" descr="Goverment of Dubai Logo"/>
        <xdr:cNvPicPr preferRelativeResize="1">
          <a:picLocks noChangeAspect="1"/>
        </xdr:cNvPicPr>
      </xdr:nvPicPr>
      <xdr:blipFill>
        <a:blip r:embed="rId2"/>
        <a:stretch>
          <a:fillRect/>
        </a:stretch>
      </xdr:blipFill>
      <xdr:spPr>
        <a:xfrm>
          <a:off x="8105775" y="38100"/>
          <a:ext cx="1533525" cy="714375"/>
        </a:xfrm>
        <a:prstGeom prst="rect">
          <a:avLst/>
        </a:prstGeom>
        <a:noFill/>
        <a:ln w="9525" cmpd="sng">
          <a:noFill/>
        </a:ln>
      </xdr:spPr>
    </xdr:pic>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0.00625</cdr:x>
      <cdr:y>0</cdr:y>
    </cdr:from>
    <cdr:to>
      <cdr:x>0.98775</cdr:x>
      <cdr:y>0.17425</cdr:y>
    </cdr:to>
    <cdr:sp>
      <cdr:nvSpPr>
        <cdr:cNvPr id="1" name="Text Box 4"/>
        <cdr:cNvSpPr txBox="1">
          <a:spLocks noChangeArrowheads="1"/>
        </cdr:cNvSpPr>
      </cdr:nvSpPr>
      <cdr:spPr>
        <a:xfrm>
          <a:off x="47625" y="0"/>
          <a:ext cx="8486775" cy="1028700"/>
        </a:xfrm>
        <a:prstGeom prst="rect">
          <a:avLst/>
        </a:prstGeom>
        <a:noFill/>
        <a:ln w="1" cmpd="sng">
          <a:noFill/>
        </a:ln>
      </cdr:spPr>
      <cdr:txBody>
        <a:bodyPr vertOverflow="clip" wrap="square" lIns="36576" tIns="27432" rIns="36576" bIns="27432" anchor="ctr"/>
        <a:p>
          <a:pPr algn="ctr">
            <a:defRPr/>
          </a:pPr>
          <a:r>
            <a:rPr lang="en-US" cap="none" sz="1300" b="1" i="0" u="none" baseline="0">
              <a:solidFill>
                <a:srgbClr val="000000"/>
              </a:solidFill>
              <a:latin typeface="Dubai"/>
              <a:ea typeface="Dubai"/>
              <a:cs typeface="Dubai"/>
            </a:rPr>
            <a:t>الأسر المعيشية و</a:t>
          </a:r>
          <a:r>
            <a:rPr lang="en-US" cap="none" sz="1300" b="1" i="0" u="none" baseline="0">
              <a:solidFill>
                <a:srgbClr val="000000"/>
              </a:solidFill>
              <a:latin typeface="Dubai"/>
              <a:ea typeface="Dubai"/>
              <a:cs typeface="Dubai"/>
            </a:rPr>
            <a:t>التجمعات السكنية و</a:t>
          </a:r>
          <a:r>
            <a:rPr lang="en-US" cap="none" sz="1300" b="1" i="0" u="none" baseline="0">
              <a:solidFill>
                <a:srgbClr val="000000"/>
              </a:solidFill>
              <a:latin typeface="Dubai"/>
              <a:ea typeface="Dubai"/>
              <a:cs typeface="Dubai"/>
            </a:rPr>
            <a:t>أفرادها - إمارة دبي
</a:t>
          </a:r>
          <a:r>
            <a:rPr lang="en-US" cap="none" sz="1300" b="1" i="0" u="none" baseline="0">
              <a:solidFill>
                <a:srgbClr val="000000"/>
              </a:solidFill>
              <a:latin typeface="Dubai"/>
              <a:ea typeface="Dubai"/>
              <a:cs typeface="Dubai"/>
            </a:rPr>
            <a:t>Households</a:t>
          </a:r>
          <a:r>
            <a:rPr lang="en-US" cap="none" sz="1300" b="1" i="0" u="none" baseline="0">
              <a:solidFill>
                <a:srgbClr val="000000"/>
              </a:solidFill>
              <a:latin typeface="Dubai"/>
              <a:ea typeface="Dubai"/>
              <a:cs typeface="Dubai"/>
            </a:rPr>
            <a:t>, Residential Combines</a:t>
          </a:r>
          <a:r>
            <a:rPr lang="en-US" cap="none" sz="1300" b="1" i="0" u="none" baseline="0">
              <a:solidFill>
                <a:srgbClr val="000000"/>
              </a:solidFill>
              <a:latin typeface="Dubai"/>
              <a:ea typeface="Dubai"/>
              <a:cs typeface="Dubai"/>
            </a:rPr>
            <a:t> and Individuals - Emirate of Dubai
</a:t>
          </a:r>
          <a:r>
            <a:rPr lang="en-US" cap="none" sz="1300" b="1" i="0" u="none" baseline="0">
              <a:solidFill>
                <a:srgbClr val="000000"/>
              </a:solidFill>
              <a:latin typeface="Dubai"/>
              <a:ea typeface="Dubai"/>
              <a:cs typeface="Dubai"/>
            </a:rPr>
            <a:t>( 2016 - 2014 )</a:t>
          </a:r>
        </a:p>
      </cdr:txBody>
    </cdr:sp>
  </cdr:relSizeAnchor>
  <cdr:relSizeAnchor xmlns:cdr="http://schemas.openxmlformats.org/drawingml/2006/chartDrawing">
    <cdr:from>
      <cdr:x>0.012</cdr:x>
      <cdr:y>0.37375</cdr:y>
    </cdr:from>
    <cdr:to>
      <cdr:x>0.032</cdr:x>
      <cdr:y>0.66625</cdr:y>
    </cdr:to>
    <cdr:sp>
      <cdr:nvSpPr>
        <cdr:cNvPr id="2" name="Text Box 1"/>
        <cdr:cNvSpPr txBox="1">
          <a:spLocks noChangeArrowheads="1"/>
        </cdr:cNvSpPr>
      </cdr:nvSpPr>
      <cdr:spPr>
        <a:xfrm>
          <a:off x="95250" y="2209800"/>
          <a:ext cx="171450" cy="1733550"/>
        </a:xfrm>
        <a:prstGeom prst="rect">
          <a:avLst/>
        </a:prstGeom>
        <a:noFill/>
        <a:ln w="1" cmpd="sng">
          <a:noFill/>
        </a:ln>
      </cdr:spPr>
      <cdr:txBody>
        <a:bodyPr vertOverflow="clip" wrap="square" lIns="27432" tIns="18288" rIns="27432" bIns="18288" anchor="ctr" vert="vert270"/>
        <a:p>
          <a:pPr algn="ctr">
            <a:defRPr/>
          </a:pPr>
          <a:r>
            <a:rPr lang="en-US" cap="none" sz="1000" b="1" i="0" u="none" baseline="0">
              <a:solidFill>
                <a:srgbClr val="000000"/>
              </a:solidFill>
              <a:latin typeface="Dubai"/>
              <a:ea typeface="Dubai"/>
              <a:cs typeface="Dubai"/>
            </a:rPr>
            <a:t>عدد </a:t>
          </a:r>
          <a:r>
            <a:rPr lang="en-US" cap="none" sz="1000" b="1" i="0" u="none" baseline="0">
              <a:solidFill>
                <a:srgbClr val="000000"/>
              </a:solidFill>
              <a:latin typeface="Dubai"/>
              <a:ea typeface="Dubai"/>
              <a:cs typeface="Dubai"/>
            </a:rPr>
            <a:t>Number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48700" cy="591502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1</xdr:col>
      <xdr:colOff>247650</xdr:colOff>
      <xdr:row>0</xdr:row>
      <xdr:rowOff>552450</xdr:rowOff>
    </xdr:to>
    <xdr:pic>
      <xdr:nvPicPr>
        <xdr:cNvPr id="1" name="Picture 1" descr="DSC Logo"/>
        <xdr:cNvPicPr preferRelativeResize="1">
          <a:picLocks noChangeAspect="1"/>
        </xdr:cNvPicPr>
      </xdr:nvPicPr>
      <xdr:blipFill>
        <a:blip r:embed="rId1"/>
        <a:stretch>
          <a:fillRect/>
        </a:stretch>
      </xdr:blipFill>
      <xdr:spPr>
        <a:xfrm>
          <a:off x="0" y="19050"/>
          <a:ext cx="1743075" cy="533400"/>
        </a:xfrm>
        <a:prstGeom prst="rect">
          <a:avLst/>
        </a:prstGeom>
        <a:noFill/>
        <a:ln w="9525" cmpd="sng">
          <a:noFill/>
        </a:ln>
      </xdr:spPr>
    </xdr:pic>
    <xdr:clientData/>
  </xdr:twoCellAnchor>
  <xdr:twoCellAnchor editAs="oneCell">
    <xdr:from>
      <xdr:col>10</xdr:col>
      <xdr:colOff>428625</xdr:colOff>
      <xdr:row>0</xdr:row>
      <xdr:rowOff>0</xdr:rowOff>
    </xdr:from>
    <xdr:to>
      <xdr:col>12</xdr:col>
      <xdr:colOff>504825</xdr:colOff>
      <xdr:row>0</xdr:row>
      <xdr:rowOff>609600</xdr:rowOff>
    </xdr:to>
    <xdr:pic>
      <xdr:nvPicPr>
        <xdr:cNvPr id="2" name="Picture 2" descr="Goverment of Dubai Logo"/>
        <xdr:cNvPicPr preferRelativeResize="1">
          <a:picLocks noChangeAspect="1"/>
        </xdr:cNvPicPr>
      </xdr:nvPicPr>
      <xdr:blipFill>
        <a:blip r:embed="rId2"/>
        <a:stretch>
          <a:fillRect/>
        </a:stretch>
      </xdr:blipFill>
      <xdr:spPr>
        <a:xfrm>
          <a:off x="8048625" y="0"/>
          <a:ext cx="1524000" cy="609600"/>
        </a:xfrm>
        <a:prstGeom prst="rect">
          <a:avLst/>
        </a:prstGeom>
        <a:noFill/>
        <a:ln w="9525" cmpd="sng">
          <a:noFill/>
        </a:ln>
      </xdr:spPr>
    </xdr:pic>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1</cdr:x>
      <cdr:y>0.11425</cdr:y>
    </cdr:to>
    <cdr:sp>
      <cdr:nvSpPr>
        <cdr:cNvPr id="1" name="Text Box 2"/>
        <cdr:cNvSpPr txBox="1">
          <a:spLocks noChangeArrowheads="1"/>
        </cdr:cNvSpPr>
      </cdr:nvSpPr>
      <cdr:spPr>
        <a:xfrm>
          <a:off x="0" y="0"/>
          <a:ext cx="10334625" cy="723900"/>
        </a:xfrm>
        <a:prstGeom prst="rect">
          <a:avLst/>
        </a:prstGeom>
        <a:noFill/>
        <a:ln w="9525" cmpd="sng">
          <a:noFill/>
        </a:ln>
      </cdr:spPr>
      <cdr:txBody>
        <a:bodyPr vertOverflow="clip" wrap="square" lIns="36576" tIns="27432" rIns="36576" bIns="0"/>
        <a:p>
          <a:pPr algn="ctr">
            <a:defRPr/>
          </a:pPr>
          <a:r>
            <a:rPr lang="en-US" cap="none" sz="1300" b="1" i="0" u="none" baseline="0">
              <a:solidFill>
                <a:srgbClr val="000000"/>
              </a:solidFill>
              <a:latin typeface="Dubai"/>
              <a:ea typeface="Dubai"/>
              <a:cs typeface="Dubai"/>
            </a:rPr>
            <a:t>السكان ( 10 سنوات فأكثر ) حسب الحالة التعليمية في سنوات التعداد - إمارة دبي
</a:t>
          </a:r>
          <a:r>
            <a:rPr lang="en-US" cap="none" sz="1300" b="1" i="0" u="none" baseline="0">
              <a:solidFill>
                <a:srgbClr val="000000"/>
              </a:solidFill>
              <a:latin typeface="Dubai"/>
              <a:ea typeface="Dubai"/>
              <a:cs typeface="Dubai"/>
            </a:rPr>
            <a:t>Population ( 10 Years and Above ) by Educational Status at the Census Years - Emirate of Dubai</a:t>
          </a:r>
          <a:r>
            <a:rPr lang="en-US" cap="none" sz="1300" b="1" i="0" u="none" baseline="0">
              <a:solidFill>
                <a:srgbClr val="000000"/>
              </a:solidFill>
              <a:latin typeface="Dubai"/>
              <a:ea typeface="Dubai"/>
              <a:cs typeface="Dubai"/>
            </a:rPr>
            <a:t>
</a:t>
          </a:r>
          <a:r>
            <a:rPr lang="en-US" cap="none" sz="1300" b="1" i="0" u="none" baseline="0">
              <a:solidFill>
                <a:srgbClr val="000000"/>
              </a:solidFill>
              <a:latin typeface="Dubai"/>
              <a:ea typeface="Dubai"/>
              <a:cs typeface="Dubai"/>
            </a:rPr>
            <a:t>( 20</a:t>
          </a:r>
          <a:r>
            <a:rPr lang="en-US" cap="none" sz="1300" b="1" i="0" u="none" baseline="0">
              <a:solidFill>
                <a:srgbClr val="000000"/>
              </a:solidFill>
              <a:latin typeface="Dubai"/>
              <a:ea typeface="Dubai"/>
              <a:cs typeface="Dubai"/>
            </a:rPr>
            <a:t>16</a:t>
          </a:r>
          <a:r>
            <a:rPr lang="en-US" cap="none" sz="1300" b="1" i="0" u="none" baseline="0">
              <a:solidFill>
                <a:srgbClr val="000000"/>
              </a:solidFill>
              <a:latin typeface="Dubai"/>
              <a:ea typeface="Dubai"/>
              <a:cs typeface="Dubai"/>
            </a:rPr>
            <a:t> , 2005 , 20</a:t>
          </a:r>
          <a:r>
            <a:rPr lang="en-US" cap="none" sz="1300" b="1" i="0" u="none" baseline="0">
              <a:solidFill>
                <a:srgbClr val="000000"/>
              </a:solidFill>
              <a:latin typeface="Dubai"/>
              <a:ea typeface="Dubai"/>
              <a:cs typeface="Dubai"/>
            </a:rPr>
            <a:t>00</a:t>
          </a:r>
          <a:r>
            <a:rPr lang="en-US" cap="none" sz="1300" b="1" i="0" u="none" baseline="0">
              <a:solidFill>
                <a:srgbClr val="000000"/>
              </a:solidFill>
              <a:latin typeface="Dubai"/>
              <a:ea typeface="Dubai"/>
              <a:cs typeface="Dubai"/>
            </a:rPr>
            <a:t>)</a:t>
          </a:r>
        </a:p>
      </cdr:txBody>
    </cdr:sp>
  </cdr:relSizeAnchor>
  <cdr:relSizeAnchor xmlns:cdr="http://schemas.openxmlformats.org/drawingml/2006/chartDrawing">
    <cdr:from>
      <cdr:x>0.02275</cdr:x>
      <cdr:y>0.34625</cdr:y>
    </cdr:from>
    <cdr:to>
      <cdr:x>0.03925</cdr:x>
      <cdr:y>0.618</cdr:y>
    </cdr:to>
    <cdr:sp>
      <cdr:nvSpPr>
        <cdr:cNvPr id="2" name="Text Box 1"/>
        <cdr:cNvSpPr txBox="1">
          <a:spLocks noChangeArrowheads="1"/>
        </cdr:cNvSpPr>
      </cdr:nvSpPr>
      <cdr:spPr>
        <a:xfrm>
          <a:off x="228600" y="2200275"/>
          <a:ext cx="171450" cy="1733550"/>
        </a:xfrm>
        <a:prstGeom prst="rect">
          <a:avLst/>
        </a:prstGeom>
        <a:noFill/>
        <a:ln w="1" cmpd="sng">
          <a:noFill/>
        </a:ln>
      </cdr:spPr>
      <cdr:txBody>
        <a:bodyPr vertOverflow="clip" wrap="square" lIns="27432" tIns="18288" rIns="27432" bIns="18288" anchor="ctr" vert="vert270"/>
        <a:p>
          <a:pPr algn="ctr">
            <a:defRPr/>
          </a:pPr>
          <a:r>
            <a:rPr lang="en-US" cap="none" sz="1000" b="0" i="0" u="none" baseline="0">
              <a:solidFill>
                <a:srgbClr val="000000"/>
              </a:solidFill>
              <a:latin typeface="Dubai"/>
              <a:ea typeface="Dubai"/>
              <a:cs typeface="Dubai"/>
            </a:rPr>
            <a:t>عدد </a:t>
          </a:r>
          <a:r>
            <a:rPr lang="en-US" cap="none" sz="1000" b="0" i="0" u="none" baseline="0">
              <a:solidFill>
                <a:srgbClr val="000000"/>
              </a:solidFill>
              <a:latin typeface="Dubai"/>
              <a:ea typeface="Dubai"/>
              <a:cs typeface="Dubai"/>
            </a:rPr>
            <a:t>Number </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34625" cy="6372225"/>
    <xdr:graphicFrame>
      <xdr:nvGraphicFramePr>
        <xdr:cNvPr id="1" name="Shape 1025"/>
        <xdr:cNvGraphicFramePr/>
      </xdr:nvGraphicFramePr>
      <xdr:xfrm>
        <a:off x="0" y="0"/>
        <a:ext cx="10334625" cy="6372225"/>
      </xdr:xfrm>
      <a:graphic>
        <a:graphicData uri="http://schemas.openxmlformats.org/drawingml/2006/chart">
          <c:chart xmlns:c="http://schemas.openxmlformats.org/drawingml/2006/chart" r:id="rId1"/>
        </a:graphicData>
      </a:graphic>
    </xdr:graphicFrame>
    <xdr:clientData/>
  </xdr:absolute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2</xdr:col>
      <xdr:colOff>9525</xdr:colOff>
      <xdr:row>2</xdr:row>
      <xdr:rowOff>342900</xdr:rowOff>
    </xdr:to>
    <xdr:pic>
      <xdr:nvPicPr>
        <xdr:cNvPr id="1" name="Picture 1" descr="DSC Logo"/>
        <xdr:cNvPicPr preferRelativeResize="1">
          <a:picLocks noChangeAspect="1"/>
        </xdr:cNvPicPr>
      </xdr:nvPicPr>
      <xdr:blipFill>
        <a:blip r:embed="rId1"/>
        <a:stretch>
          <a:fillRect/>
        </a:stretch>
      </xdr:blipFill>
      <xdr:spPr>
        <a:xfrm>
          <a:off x="0" y="19050"/>
          <a:ext cx="1819275" cy="666750"/>
        </a:xfrm>
        <a:prstGeom prst="rect">
          <a:avLst/>
        </a:prstGeom>
        <a:noFill/>
        <a:ln w="9525" cmpd="sng">
          <a:noFill/>
        </a:ln>
      </xdr:spPr>
    </xdr:pic>
    <xdr:clientData/>
  </xdr:twoCellAnchor>
  <xdr:twoCellAnchor editAs="oneCell">
    <xdr:from>
      <xdr:col>8</xdr:col>
      <xdr:colOff>200025</xdr:colOff>
      <xdr:row>0</xdr:row>
      <xdr:rowOff>38100</xdr:rowOff>
    </xdr:from>
    <xdr:to>
      <xdr:col>9</xdr:col>
      <xdr:colOff>876300</xdr:colOff>
      <xdr:row>2</xdr:row>
      <xdr:rowOff>381000</xdr:rowOff>
    </xdr:to>
    <xdr:pic>
      <xdr:nvPicPr>
        <xdr:cNvPr id="2" name="Picture 2" descr="Goverment of Dubai Logo"/>
        <xdr:cNvPicPr preferRelativeResize="1">
          <a:picLocks noChangeAspect="1"/>
        </xdr:cNvPicPr>
      </xdr:nvPicPr>
      <xdr:blipFill>
        <a:blip r:embed="rId2"/>
        <a:stretch>
          <a:fillRect/>
        </a:stretch>
      </xdr:blipFill>
      <xdr:spPr>
        <a:xfrm>
          <a:off x="7439025" y="38100"/>
          <a:ext cx="1581150" cy="685800"/>
        </a:xfrm>
        <a:prstGeom prst="rect">
          <a:avLst/>
        </a:prstGeom>
        <a:noFill/>
        <a:ln w="9525" cmpd="sng">
          <a:noFill/>
        </a:ln>
      </xdr:spPr>
    </xdr:pic>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0.99725</cdr:x>
      <cdr:y>0.14375</cdr:y>
    </cdr:to>
    <cdr:sp>
      <cdr:nvSpPr>
        <cdr:cNvPr id="1" name="Text Box 4"/>
        <cdr:cNvSpPr txBox="1">
          <a:spLocks noChangeArrowheads="1"/>
        </cdr:cNvSpPr>
      </cdr:nvSpPr>
      <cdr:spPr>
        <a:xfrm>
          <a:off x="0" y="0"/>
          <a:ext cx="10258425" cy="914400"/>
        </a:xfrm>
        <a:prstGeom prst="rect">
          <a:avLst/>
        </a:prstGeom>
        <a:noFill/>
        <a:ln w="9525" cmpd="sng">
          <a:noFill/>
        </a:ln>
      </cdr:spPr>
      <cdr:txBody>
        <a:bodyPr vertOverflow="clip" wrap="square" lIns="36576" tIns="27432" rIns="36576" bIns="0"/>
        <a:p>
          <a:pPr algn="ctr">
            <a:defRPr/>
          </a:pPr>
          <a:r>
            <a:rPr lang="en-US" cap="none" sz="1300" b="1" i="0" u="none" baseline="0">
              <a:solidFill>
                <a:srgbClr val="000000"/>
              </a:solidFill>
              <a:latin typeface="Dubai"/>
              <a:ea typeface="Dubai"/>
              <a:cs typeface="Dubai"/>
            </a:rPr>
            <a:t>التوزيع النسبي للسكان ( 15 سنة فأكثر ) حسب الحالة الزواجية - إمارة دبي
</a:t>
          </a:r>
          <a:r>
            <a:rPr lang="en-US" cap="none" sz="1300" b="1" i="0" u="none" baseline="0">
              <a:solidFill>
                <a:srgbClr val="000000"/>
              </a:solidFill>
              <a:latin typeface="Dubai"/>
              <a:ea typeface="Dubai"/>
              <a:cs typeface="Dubai"/>
            </a:rPr>
            <a:t>Percent Distribution of Population (</a:t>
          </a:r>
          <a:r>
            <a:rPr lang="en-US" cap="none" sz="1300" b="1" i="0" u="none" baseline="0">
              <a:solidFill>
                <a:srgbClr val="000000"/>
              </a:solidFill>
              <a:latin typeface="Dubai"/>
              <a:ea typeface="Dubai"/>
              <a:cs typeface="Dubai"/>
            </a:rPr>
            <a:t> </a:t>
          </a:r>
          <a:r>
            <a:rPr lang="en-US" cap="none" sz="1300" b="1" i="0" u="none" baseline="0">
              <a:solidFill>
                <a:srgbClr val="000000"/>
              </a:solidFill>
              <a:latin typeface="Dubai"/>
              <a:ea typeface="Dubai"/>
              <a:cs typeface="Dubai"/>
            </a:rPr>
            <a:t>15 Years and Above</a:t>
          </a:r>
          <a:r>
            <a:rPr lang="en-US" cap="none" sz="1300" b="1" i="0" u="none" baseline="0">
              <a:solidFill>
                <a:srgbClr val="000000"/>
              </a:solidFill>
              <a:latin typeface="Dubai"/>
              <a:ea typeface="Dubai"/>
              <a:cs typeface="Dubai"/>
            </a:rPr>
            <a:t> </a:t>
          </a:r>
          <a:r>
            <a:rPr lang="en-US" cap="none" sz="1300" b="1" i="0" u="none" baseline="0">
              <a:solidFill>
                <a:srgbClr val="000000"/>
              </a:solidFill>
              <a:latin typeface="Dubai"/>
              <a:ea typeface="Dubai"/>
              <a:cs typeface="Dubai"/>
            </a:rPr>
            <a:t>) by Marital Status - </a:t>
          </a:r>
          <a:r>
            <a:rPr lang="en-US" cap="none" sz="1300" b="1" i="0" u="none" baseline="0">
              <a:solidFill>
                <a:srgbClr val="000000"/>
              </a:solidFill>
              <a:latin typeface="Dubai"/>
              <a:ea typeface="Dubai"/>
              <a:cs typeface="Dubai"/>
            </a:rPr>
            <a:t>Emirate of Dubai   </a:t>
          </a:r>
          <a:r>
            <a:rPr lang="en-US" cap="none" sz="1300" b="1" i="0" u="none" baseline="0">
              <a:solidFill>
                <a:srgbClr val="000000"/>
              </a:solidFill>
              <a:latin typeface="Dubai"/>
              <a:ea typeface="Dubai"/>
              <a:cs typeface="Dubai"/>
            </a:rPr>
            <a:t>
</a:t>
          </a:r>
          <a:r>
            <a:rPr lang="en-US" cap="none" sz="1300" b="1" i="0" u="none" baseline="0">
              <a:solidFill>
                <a:srgbClr val="000000"/>
              </a:solidFill>
              <a:latin typeface="Dubai"/>
              <a:ea typeface="Dubai"/>
              <a:cs typeface="Dubai"/>
            </a:rPr>
            <a:t>( 2016 - 2014 )</a:t>
          </a:r>
        </a:p>
      </cdr:txBody>
    </cdr:sp>
  </cdr:relSizeAnchor>
  <cdr:relSizeAnchor xmlns:cdr="http://schemas.openxmlformats.org/drawingml/2006/chartDrawing">
    <cdr:from>
      <cdr:x>0.05325</cdr:x>
      <cdr:y>0.14825</cdr:y>
    </cdr:from>
    <cdr:to>
      <cdr:x>0.92775</cdr:x>
      <cdr:y>1</cdr:y>
    </cdr:to>
    <cdr:graphicFrame>
      <cdr:nvGraphicFramePr>
        <cdr:cNvPr id="2" name="Chart 247"/>
        <cdr:cNvGraphicFramePr/>
      </cdr:nvGraphicFramePr>
      <cdr:xfrm>
        <a:off x="542925" y="942975"/>
        <a:ext cx="8991600" cy="5419725"/>
      </cdr:xfrm>
      <a:graphic>
        <a:graphicData uri="http://schemas.openxmlformats.org/drawingml/2006/chart">
          <c:chart r:id="rId1"/>
        </a:graphicData>
      </a:graphic>
    </cdr:graphicFrame>
  </cdr:relSizeAnchor>
  <cdr:relSizeAnchor xmlns:cdr="http://schemas.openxmlformats.org/drawingml/2006/chartDrawing">
    <cdr:from>
      <cdr:x>0.018</cdr:x>
      <cdr:y>0.38</cdr:y>
    </cdr:from>
    <cdr:to>
      <cdr:x>0.035</cdr:x>
      <cdr:y>0.64825</cdr:y>
    </cdr:to>
    <cdr:sp>
      <cdr:nvSpPr>
        <cdr:cNvPr id="3" name="Text Box 1"/>
        <cdr:cNvSpPr txBox="1">
          <a:spLocks noChangeArrowheads="1"/>
        </cdr:cNvSpPr>
      </cdr:nvSpPr>
      <cdr:spPr>
        <a:xfrm>
          <a:off x="180975" y="2409825"/>
          <a:ext cx="171450" cy="1704975"/>
        </a:xfrm>
        <a:prstGeom prst="rect">
          <a:avLst/>
        </a:prstGeom>
        <a:noFill/>
        <a:ln w="1" cmpd="sng">
          <a:noFill/>
        </a:ln>
      </cdr:spPr>
      <cdr:txBody>
        <a:bodyPr vertOverflow="clip" wrap="square" lIns="27432" tIns="18288" rIns="27432" bIns="18288" anchor="ctr" vert="vert270"/>
        <a:p>
          <a:pPr algn="ctr">
            <a:defRPr/>
          </a:pPr>
          <a:r>
            <a:rPr lang="en-US" cap="none" sz="1050" b="1" i="0" u="none" baseline="0">
              <a:solidFill>
                <a:srgbClr val="000000"/>
              </a:solidFill>
              <a:latin typeface="Dubai"/>
              <a:ea typeface="Dubai"/>
              <a:cs typeface="Dubai"/>
            </a:rPr>
            <a:t>النسبة </a:t>
          </a:r>
          <a:r>
            <a:rPr lang="en-US" cap="none" sz="1050" b="1" i="0" u="none" baseline="0">
              <a:solidFill>
                <a:srgbClr val="000000"/>
              </a:solidFill>
              <a:latin typeface="Dubai"/>
              <a:ea typeface="Dubai"/>
              <a:cs typeface="Dubai"/>
            </a:rPr>
            <a:t>Percentage </a:t>
          </a:r>
        </a:p>
      </cdr:txBody>
    </cdr:sp>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287000" cy="6362700"/>
    <xdr:graphicFrame>
      <xdr:nvGraphicFramePr>
        <xdr:cNvPr id="1" name="Shape 1025"/>
        <xdr:cNvGraphicFramePr/>
      </xdr:nvGraphicFramePr>
      <xdr:xfrm>
        <a:off x="0" y="0"/>
        <a:ext cx="10287000" cy="6362700"/>
      </xdr:xfrm>
      <a:graphic>
        <a:graphicData uri="http://schemas.openxmlformats.org/drawingml/2006/chart">
          <c:chart xmlns:c="http://schemas.openxmlformats.org/drawingml/2006/chart" r:id="rId1"/>
        </a:graphicData>
      </a:graphic>
    </xdr:graphicFrame>
    <xdr:clientData/>
  </xdr:absolute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1</xdr:col>
      <xdr:colOff>228600</xdr:colOff>
      <xdr:row>1</xdr:row>
      <xdr:rowOff>38100</xdr:rowOff>
    </xdr:to>
    <xdr:pic>
      <xdr:nvPicPr>
        <xdr:cNvPr id="1" name="Picture 5" descr="DSC Logo"/>
        <xdr:cNvPicPr preferRelativeResize="1">
          <a:picLocks noChangeAspect="1"/>
        </xdr:cNvPicPr>
      </xdr:nvPicPr>
      <xdr:blipFill>
        <a:blip r:embed="rId1"/>
        <a:stretch>
          <a:fillRect/>
        </a:stretch>
      </xdr:blipFill>
      <xdr:spPr>
        <a:xfrm>
          <a:off x="0" y="19050"/>
          <a:ext cx="1743075" cy="533400"/>
        </a:xfrm>
        <a:prstGeom prst="rect">
          <a:avLst/>
        </a:prstGeom>
        <a:noFill/>
        <a:ln w="9525" cmpd="sng">
          <a:noFill/>
        </a:ln>
      </xdr:spPr>
    </xdr:pic>
    <xdr:clientData/>
  </xdr:twoCellAnchor>
  <xdr:twoCellAnchor editAs="oneCell">
    <xdr:from>
      <xdr:col>10</xdr:col>
      <xdr:colOff>276225</xdr:colOff>
      <xdr:row>0</xdr:row>
      <xdr:rowOff>0</xdr:rowOff>
    </xdr:from>
    <xdr:to>
      <xdr:col>10</xdr:col>
      <xdr:colOff>1800225</xdr:colOff>
      <xdr:row>1</xdr:row>
      <xdr:rowOff>95250</xdr:rowOff>
    </xdr:to>
    <xdr:pic>
      <xdr:nvPicPr>
        <xdr:cNvPr id="2" name="Picture 6" descr="Goverment of Dubai Logo"/>
        <xdr:cNvPicPr preferRelativeResize="1">
          <a:picLocks noChangeAspect="1"/>
        </xdr:cNvPicPr>
      </xdr:nvPicPr>
      <xdr:blipFill>
        <a:blip r:embed="rId2"/>
        <a:stretch>
          <a:fillRect/>
        </a:stretch>
      </xdr:blipFill>
      <xdr:spPr>
        <a:xfrm>
          <a:off x="8210550" y="0"/>
          <a:ext cx="1524000"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1</xdr:col>
      <xdr:colOff>228600</xdr:colOff>
      <xdr:row>1</xdr:row>
      <xdr:rowOff>123825</xdr:rowOff>
    </xdr:to>
    <xdr:pic>
      <xdr:nvPicPr>
        <xdr:cNvPr id="1" name="Picture 1" descr="DSC Logo"/>
        <xdr:cNvPicPr preferRelativeResize="1">
          <a:picLocks noChangeAspect="1"/>
        </xdr:cNvPicPr>
      </xdr:nvPicPr>
      <xdr:blipFill>
        <a:blip r:embed="rId1"/>
        <a:stretch>
          <a:fillRect/>
        </a:stretch>
      </xdr:blipFill>
      <xdr:spPr>
        <a:xfrm>
          <a:off x="0" y="19050"/>
          <a:ext cx="1743075" cy="533400"/>
        </a:xfrm>
        <a:prstGeom prst="rect">
          <a:avLst/>
        </a:prstGeom>
        <a:noFill/>
        <a:ln w="9525" cmpd="sng">
          <a:noFill/>
        </a:ln>
      </xdr:spPr>
    </xdr:pic>
    <xdr:clientData/>
  </xdr:twoCellAnchor>
  <xdr:twoCellAnchor editAs="oneCell">
    <xdr:from>
      <xdr:col>3</xdr:col>
      <xdr:colOff>962025</xdr:colOff>
      <xdr:row>0</xdr:row>
      <xdr:rowOff>38100</xdr:rowOff>
    </xdr:from>
    <xdr:to>
      <xdr:col>3</xdr:col>
      <xdr:colOff>2486025</xdr:colOff>
      <xdr:row>1</xdr:row>
      <xdr:rowOff>219075</xdr:rowOff>
    </xdr:to>
    <xdr:pic>
      <xdr:nvPicPr>
        <xdr:cNvPr id="2" name="Picture 2" descr="Goverment of Dubai Logo"/>
        <xdr:cNvPicPr preferRelativeResize="1">
          <a:picLocks noChangeAspect="1"/>
        </xdr:cNvPicPr>
      </xdr:nvPicPr>
      <xdr:blipFill>
        <a:blip r:embed="rId2"/>
        <a:stretch>
          <a:fillRect/>
        </a:stretch>
      </xdr:blipFill>
      <xdr:spPr>
        <a:xfrm>
          <a:off x="7724775" y="38100"/>
          <a:ext cx="1524000" cy="609600"/>
        </a:xfrm>
        <a:prstGeom prst="rect">
          <a:avLst/>
        </a:prstGeom>
        <a:noFill/>
        <a:ln w="9525" cmpd="sng">
          <a:noFill/>
        </a:ln>
      </xdr:spPr>
    </xdr:pic>
    <xdr:clientData/>
  </xdr:twoCellAnchor>
</xdr:wsDr>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0.017</cdr:y>
    </cdr:from>
    <cdr:to>
      <cdr:x>0.99875</cdr:x>
      <cdr:y>0.152</cdr:y>
    </cdr:to>
    <cdr:sp>
      <cdr:nvSpPr>
        <cdr:cNvPr id="1" name="Text Box 1"/>
        <cdr:cNvSpPr txBox="1">
          <a:spLocks noChangeArrowheads="1"/>
        </cdr:cNvSpPr>
      </cdr:nvSpPr>
      <cdr:spPr>
        <a:xfrm>
          <a:off x="76200" y="95250"/>
          <a:ext cx="9191625" cy="762000"/>
        </a:xfrm>
        <a:prstGeom prst="rect">
          <a:avLst/>
        </a:prstGeom>
        <a:noFill/>
        <a:ln w="9525" cmpd="sng">
          <a:noFill/>
        </a:ln>
      </cdr:spPr>
      <cdr:txBody>
        <a:bodyPr vertOverflow="clip" wrap="square" lIns="36576" tIns="27432" rIns="36576" bIns="0"/>
        <a:p>
          <a:pPr algn="ctr">
            <a:defRPr/>
          </a:pPr>
          <a:r>
            <a:rPr lang="en-US" cap="none" sz="1300" b="1" i="0" u="none" baseline="0">
              <a:solidFill>
                <a:srgbClr val="000000"/>
              </a:solidFill>
              <a:latin typeface="Dubai"/>
              <a:ea typeface="Dubai"/>
              <a:cs typeface="Dubai"/>
            </a:rPr>
            <a:t>التوزيع النسبي للسكان (</a:t>
          </a:r>
          <a:r>
            <a:rPr lang="en-US" cap="none" sz="1300" b="1" i="0" u="none" baseline="0">
              <a:solidFill>
                <a:srgbClr val="000000"/>
              </a:solidFill>
              <a:latin typeface="Dubai"/>
              <a:ea typeface="Dubai"/>
              <a:cs typeface="Dubai"/>
            </a:rPr>
            <a:t> </a:t>
          </a:r>
          <a:r>
            <a:rPr lang="en-US" cap="none" sz="1300" b="1" i="0" u="none" baseline="0">
              <a:solidFill>
                <a:srgbClr val="000000"/>
              </a:solidFill>
              <a:latin typeface="Dubai"/>
              <a:ea typeface="Dubai"/>
              <a:cs typeface="Dubai"/>
            </a:rPr>
            <a:t> 15 سنة فأكثر </a:t>
          </a:r>
          <a:r>
            <a:rPr lang="en-US" cap="none" sz="1300" b="1" i="0" u="none" baseline="0">
              <a:solidFill>
                <a:srgbClr val="000000"/>
              </a:solidFill>
              <a:latin typeface="Dubai"/>
              <a:ea typeface="Dubai"/>
              <a:cs typeface="Dubai"/>
            </a:rPr>
            <a:t> </a:t>
          </a:r>
          <a:r>
            <a:rPr lang="en-US" cap="none" sz="1300" b="1" i="0" u="none" baseline="0">
              <a:solidFill>
                <a:srgbClr val="000000"/>
              </a:solidFill>
              <a:latin typeface="Dubai"/>
              <a:ea typeface="Dubai"/>
              <a:cs typeface="Dubai"/>
            </a:rPr>
            <a:t>) حسب حالة النشاط الاقتصادي - إمارة دبي</a:t>
          </a:r>
          <a:r>
            <a:rPr lang="en-US" cap="none" sz="1300" b="1" i="0" u="none" baseline="0">
              <a:solidFill>
                <a:srgbClr val="000000"/>
              </a:solidFill>
              <a:latin typeface="Dubai"/>
              <a:ea typeface="Dubai"/>
              <a:cs typeface="Dubai"/>
            </a:rPr>
            <a:t>
</a:t>
          </a:r>
          <a:r>
            <a:rPr lang="en-US" cap="none" sz="1300" b="1" i="0" u="none" baseline="0">
              <a:solidFill>
                <a:srgbClr val="000000"/>
              </a:solidFill>
              <a:latin typeface="Dubai"/>
              <a:ea typeface="Dubai"/>
              <a:cs typeface="Dubai"/>
            </a:rPr>
            <a:t>Percent Distribution of Population ( 15 Years and Above ) by Economic  Status  - Emirate of</a:t>
          </a:r>
          <a:r>
            <a:rPr lang="en-US" cap="none" sz="1300" b="1" i="0" u="none" baseline="0">
              <a:solidFill>
                <a:srgbClr val="000000"/>
              </a:solidFill>
              <a:latin typeface="Dubai"/>
              <a:ea typeface="Dubai"/>
              <a:cs typeface="Dubai"/>
            </a:rPr>
            <a:t> Dubai
</a:t>
          </a:r>
          <a:r>
            <a:rPr lang="en-US" cap="none" sz="1300" b="1" i="0" u="none" baseline="0">
              <a:solidFill>
                <a:srgbClr val="000000"/>
              </a:solidFill>
              <a:latin typeface="Dubai"/>
              <a:ea typeface="Dubai"/>
              <a:cs typeface="Dubai"/>
            </a:rPr>
            <a:t>( 2014 - 2016 )</a:t>
          </a:r>
        </a:p>
      </cdr:txBody>
    </cdr:sp>
  </cdr:relSizeAnchor>
  <cdr:relSizeAnchor xmlns:cdr="http://schemas.openxmlformats.org/drawingml/2006/chartDrawing">
    <cdr:from>
      <cdr:x>0.07075</cdr:x>
      <cdr:y>0.38025</cdr:y>
    </cdr:from>
    <cdr:to>
      <cdr:x>0.08975</cdr:x>
      <cdr:y>0.67225</cdr:y>
    </cdr:to>
    <cdr:sp>
      <cdr:nvSpPr>
        <cdr:cNvPr id="2" name="Text Box 1"/>
        <cdr:cNvSpPr txBox="1">
          <a:spLocks noChangeArrowheads="1"/>
        </cdr:cNvSpPr>
      </cdr:nvSpPr>
      <cdr:spPr>
        <a:xfrm>
          <a:off x="647700" y="2152650"/>
          <a:ext cx="180975" cy="1657350"/>
        </a:xfrm>
        <a:prstGeom prst="rect">
          <a:avLst/>
        </a:prstGeom>
        <a:noFill/>
        <a:ln w="1" cmpd="sng">
          <a:noFill/>
        </a:ln>
      </cdr:spPr>
      <cdr:txBody>
        <a:bodyPr vertOverflow="clip" wrap="square" lIns="27432" tIns="18288" rIns="27432" bIns="18288" anchor="ctr" vert="vert270"/>
        <a:p>
          <a:pPr algn="ctr">
            <a:defRPr/>
          </a:pPr>
          <a:r>
            <a:rPr lang="en-US" cap="none" sz="1000" b="1" i="0" u="none" baseline="0">
              <a:solidFill>
                <a:srgbClr val="000000"/>
              </a:solidFill>
              <a:latin typeface="Arial"/>
              <a:ea typeface="Arial"/>
              <a:cs typeface="Arial"/>
            </a:rPr>
            <a:t>النسبة</a:t>
          </a:r>
          <a:r>
            <a:rPr lang="en-US" cap="none" sz="1000" b="1" i="0" u="none" baseline="0">
              <a:solidFill>
                <a:srgbClr val="000000"/>
              </a:solidFill>
              <a:latin typeface="WinSoft Pro"/>
              <a:ea typeface="WinSoft Pro"/>
              <a:cs typeface="WinSoft Pro"/>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WinSoft Pro"/>
              <a:ea typeface="WinSoft Pro"/>
              <a:cs typeface="WinSoft Pro"/>
            </a:rPr>
            <a:t>Percentage </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86875" cy="5676900"/>
    <xdr:graphicFrame>
      <xdr:nvGraphicFramePr>
        <xdr:cNvPr id="1" name="Shape 1025"/>
        <xdr:cNvGraphicFramePr/>
      </xdr:nvGraphicFramePr>
      <xdr:xfrm>
        <a:off x="0" y="0"/>
        <a:ext cx="9286875" cy="5676900"/>
      </xdr:xfrm>
      <a:graphic>
        <a:graphicData uri="http://schemas.openxmlformats.org/drawingml/2006/chart">
          <c:chart xmlns:c="http://schemas.openxmlformats.org/drawingml/2006/chart" r:id="rId1"/>
        </a:graphicData>
      </a:graphic>
    </xdr:graphicFrame>
    <xdr:clientData/>
  </xdr:absolute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1</xdr:col>
      <xdr:colOff>133350</xdr:colOff>
      <xdr:row>1</xdr:row>
      <xdr:rowOff>38100</xdr:rowOff>
    </xdr:to>
    <xdr:pic>
      <xdr:nvPicPr>
        <xdr:cNvPr id="1" name="Picture 1" descr="DSC Logo"/>
        <xdr:cNvPicPr preferRelativeResize="1">
          <a:picLocks noChangeAspect="1"/>
        </xdr:cNvPicPr>
      </xdr:nvPicPr>
      <xdr:blipFill>
        <a:blip r:embed="rId1"/>
        <a:stretch>
          <a:fillRect/>
        </a:stretch>
      </xdr:blipFill>
      <xdr:spPr>
        <a:xfrm>
          <a:off x="0" y="19050"/>
          <a:ext cx="1647825" cy="609600"/>
        </a:xfrm>
        <a:prstGeom prst="rect">
          <a:avLst/>
        </a:prstGeom>
        <a:noFill/>
        <a:ln w="9525" cmpd="sng">
          <a:noFill/>
        </a:ln>
      </xdr:spPr>
    </xdr:pic>
    <xdr:clientData/>
  </xdr:twoCellAnchor>
  <xdr:twoCellAnchor editAs="oneCell">
    <xdr:from>
      <xdr:col>9</xdr:col>
      <xdr:colOff>285750</xdr:colOff>
      <xdr:row>0</xdr:row>
      <xdr:rowOff>28575</xdr:rowOff>
    </xdr:from>
    <xdr:to>
      <xdr:col>10</xdr:col>
      <xdr:colOff>1085850</xdr:colOff>
      <xdr:row>1</xdr:row>
      <xdr:rowOff>47625</xdr:rowOff>
    </xdr:to>
    <xdr:pic>
      <xdr:nvPicPr>
        <xdr:cNvPr id="2" name="Picture 2" descr="Goverment of Dubai Logo"/>
        <xdr:cNvPicPr preferRelativeResize="1">
          <a:picLocks noChangeAspect="1"/>
        </xdr:cNvPicPr>
      </xdr:nvPicPr>
      <xdr:blipFill>
        <a:blip r:embed="rId2"/>
        <a:stretch>
          <a:fillRect/>
        </a:stretch>
      </xdr:blipFill>
      <xdr:spPr>
        <a:xfrm>
          <a:off x="7591425" y="28575"/>
          <a:ext cx="1524000" cy="609600"/>
        </a:xfrm>
        <a:prstGeom prst="rect">
          <a:avLst/>
        </a:prstGeom>
        <a:noFill/>
        <a:ln w="9525" cmpd="sng">
          <a:noFill/>
        </a:ln>
      </xdr:spPr>
    </xdr:pic>
    <xdr:clientData/>
  </xdr:twoCellAnchor>
</xdr:wsDr>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0.424</cdr:x>
      <cdr:y>0.638</cdr:y>
    </cdr:from>
    <cdr:to>
      <cdr:x>0.68925</cdr:x>
      <cdr:y>0.713</cdr:y>
    </cdr:to>
    <cdr:sp>
      <cdr:nvSpPr>
        <cdr:cNvPr id="1" name="Text Box 1"/>
        <cdr:cNvSpPr txBox="1">
          <a:spLocks noChangeArrowheads="1"/>
        </cdr:cNvSpPr>
      </cdr:nvSpPr>
      <cdr:spPr>
        <a:xfrm>
          <a:off x="1981200" y="3219450"/>
          <a:ext cx="1238250" cy="381000"/>
        </a:xfrm>
        <a:prstGeom prst="rect">
          <a:avLst/>
        </a:prstGeom>
        <a:noFill/>
        <a:ln w="9525" cmpd="sng">
          <a:noFill/>
        </a:ln>
      </cdr:spPr>
      <cdr:txBody>
        <a:bodyPr vertOverflow="clip" wrap="square" lIns="27432" tIns="36576" rIns="27432" bIns="0"/>
        <a:p>
          <a:pPr algn="ctr">
            <a:defRPr/>
          </a:pPr>
          <a:r>
            <a:rPr lang="en-US" cap="none" sz="1000" b="0" i="0" u="none" baseline="0">
              <a:solidFill>
                <a:srgbClr val="000000"/>
              </a:solidFill>
              <a:latin typeface="Dubai"/>
              <a:ea typeface="Dubai"/>
              <a:cs typeface="Dubai"/>
            </a:rPr>
            <a:t>
</a:t>
          </a:r>
          <a:r>
            <a:rPr lang="en-US" cap="none" sz="1000" b="0" i="0" u="none" baseline="0">
              <a:solidFill>
                <a:srgbClr val="000000"/>
              </a:solidFill>
              <a:latin typeface="Dubai"/>
              <a:ea typeface="Dubai"/>
              <a:cs typeface="Dubai"/>
            </a:rPr>
            <a:t>
</a:t>
          </a:r>
          <a:r>
            <a:rPr lang="en-US" cap="none" sz="1000" b="0" i="0" u="none" baseline="0">
              <a:solidFill>
                <a:srgbClr val="000000"/>
              </a:solidFill>
              <a:latin typeface="Dubai"/>
              <a:ea typeface="Dubai"/>
              <a:cs typeface="Dubai"/>
            </a:rPr>
            <a:t>
</a:t>
          </a:r>
          <a:r>
            <a:rPr lang="en-US" cap="none" sz="1000" b="0" i="0" u="none" baseline="0">
              <a:solidFill>
                <a:srgbClr val="000000"/>
              </a:solidFill>
              <a:latin typeface="Dubai"/>
              <a:ea typeface="Dubai"/>
              <a:cs typeface="Dubai"/>
            </a:rPr>
            <a:t>الزيادة الطبيعية</a:t>
          </a:r>
          <a:r>
            <a:rPr lang="en-US" cap="none" sz="1000" b="0" i="0" u="none" baseline="0">
              <a:solidFill>
                <a:srgbClr val="000000"/>
              </a:solidFill>
              <a:latin typeface="Dubai"/>
              <a:ea typeface="Dubai"/>
              <a:cs typeface="Dubai"/>
            </a:rPr>
            <a:t>
</a:t>
          </a:r>
          <a:r>
            <a:rPr lang="en-US" cap="none" sz="1000" b="0" i="0" u="none" baseline="0">
              <a:solidFill>
                <a:srgbClr val="000000"/>
              </a:solidFill>
              <a:latin typeface="Dubai"/>
              <a:ea typeface="Dubai"/>
              <a:cs typeface="Dubai"/>
            </a:rPr>
            <a:t>
</a:t>
          </a:r>
          <a:r>
            <a:rPr lang="en-US" cap="none" sz="1000" b="0" i="0" u="none" baseline="0">
              <a:solidFill>
                <a:srgbClr val="000000"/>
              </a:solidFill>
              <a:latin typeface="Dubai"/>
              <a:ea typeface="Dubai"/>
              <a:cs typeface="Dubai"/>
            </a:rPr>
            <a:t>
</a:t>
          </a:r>
          <a:r>
            <a:rPr lang="en-US" cap="none" sz="1000" b="0" i="0" u="none" baseline="0">
              <a:solidFill>
                <a:srgbClr val="000000"/>
              </a:solidFill>
              <a:latin typeface="Dubai"/>
              <a:ea typeface="Dubai"/>
              <a:cs typeface="Dubai"/>
            </a:rPr>
            <a:t>Natural Increase</a:t>
          </a:r>
        </a:p>
      </cdr:txBody>
    </cdr:sp>
  </cdr:relSizeAnchor>
  <cdr:relSizeAnchor xmlns:cdr="http://schemas.openxmlformats.org/drawingml/2006/chartDrawing">
    <cdr:from>
      <cdr:x>0.46625</cdr:x>
      <cdr:y>0.5605</cdr:y>
    </cdr:from>
    <cdr:to>
      <cdr:x>0.6635</cdr:x>
      <cdr:y>0.66</cdr:y>
    </cdr:to>
    <cdr:sp>
      <cdr:nvSpPr>
        <cdr:cNvPr id="2" name="Text Box 2"/>
        <cdr:cNvSpPr txBox="1">
          <a:spLocks noChangeArrowheads="1"/>
        </cdr:cNvSpPr>
      </cdr:nvSpPr>
      <cdr:spPr>
        <a:xfrm>
          <a:off x="2171700" y="2828925"/>
          <a:ext cx="923925" cy="504825"/>
        </a:xfrm>
        <a:prstGeom prst="rect">
          <a:avLst/>
        </a:prstGeom>
        <a:noFill/>
        <a:ln w="9525" cmpd="sng">
          <a:noFill/>
        </a:ln>
      </cdr:spPr>
      <cdr:txBody>
        <a:bodyPr vertOverflow="clip" wrap="square" lIns="27432" tIns="36576" rIns="27432" bIns="0"/>
        <a:p>
          <a:pPr algn="ctr">
            <a:defRPr/>
          </a:pPr>
          <a:r>
            <a:rPr lang="en-US" cap="none" sz="1000" b="0" i="0" u="none" baseline="0">
              <a:solidFill>
                <a:srgbClr val="000000"/>
              </a:solidFill>
              <a:latin typeface="Dubai"/>
              <a:ea typeface="Dubai"/>
              <a:cs typeface="Dubai"/>
            </a:rPr>
            <a:t>Births </a:t>
          </a:r>
          <a:r>
            <a:rPr lang="en-US" cap="none" sz="1000" b="0" i="0" u="none" baseline="0">
              <a:solidFill>
                <a:srgbClr val="000000"/>
              </a:solidFill>
              <a:latin typeface="Dubai"/>
              <a:ea typeface="Dubai"/>
              <a:cs typeface="Dubai"/>
            </a:rPr>
            <a:t>المواليد</a:t>
          </a:r>
        </a:p>
      </cdr:txBody>
    </cdr:sp>
  </cdr:relSizeAnchor>
</c:userShapes>
</file>

<file path=xl/drawings/drawing2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0.17375</cdr:x>
      <cdr:y>0.155</cdr:y>
    </cdr:from>
    <cdr:to>
      <cdr:x>0.36775</cdr:x>
      <cdr:y>0.20125</cdr:y>
    </cdr:to>
    <cdr:sp>
      <cdr:nvSpPr>
        <cdr:cNvPr id="1" name="Text Box 1"/>
        <cdr:cNvSpPr txBox="1">
          <a:spLocks noChangeArrowheads="1"/>
        </cdr:cNvSpPr>
      </cdr:nvSpPr>
      <cdr:spPr>
        <a:xfrm>
          <a:off x="933450" y="781050"/>
          <a:ext cx="1047750" cy="238125"/>
        </a:xfrm>
        <a:prstGeom prst="rect">
          <a:avLst/>
        </a:prstGeom>
        <a:noFill/>
        <a:ln w="9525" cmpd="sng">
          <a:noFill/>
        </a:ln>
      </cdr:spPr>
      <cdr:txBody>
        <a:bodyPr vertOverflow="clip" wrap="square" lIns="27432" tIns="36576" rIns="27432" bIns="0"/>
        <a:p>
          <a:pPr algn="ctr">
            <a:defRPr/>
          </a:pPr>
          <a:r>
            <a:rPr lang="en-US" cap="none" sz="1000" b="0" i="0" u="none" baseline="0">
              <a:solidFill>
                <a:srgbClr val="000000"/>
              </a:solidFill>
              <a:latin typeface="Dubai"/>
              <a:ea typeface="Dubai"/>
              <a:cs typeface="Dubai"/>
            </a:rPr>
            <a:t>Births </a:t>
          </a:r>
          <a:r>
            <a:rPr lang="en-US" cap="none" sz="1000" b="0" i="0" u="none" baseline="0">
              <a:solidFill>
                <a:srgbClr val="000000"/>
              </a:solidFill>
              <a:latin typeface="Dubai"/>
              <a:ea typeface="Dubai"/>
              <a:cs typeface="Dubai"/>
            </a:rPr>
            <a:t>المواليد</a:t>
          </a:r>
        </a:p>
      </cdr:txBody>
    </cdr:sp>
  </cdr:relSizeAnchor>
  <cdr:relSizeAnchor xmlns:cdr="http://schemas.openxmlformats.org/drawingml/2006/chartDrawing">
    <cdr:from>
      <cdr:x>0.3495</cdr:x>
      <cdr:y>0.51625</cdr:y>
    </cdr:from>
    <cdr:to>
      <cdr:x>0.77375</cdr:x>
      <cdr:y>0.6205</cdr:y>
    </cdr:to>
    <cdr:sp>
      <cdr:nvSpPr>
        <cdr:cNvPr id="2" name="Text Box 2"/>
        <cdr:cNvSpPr txBox="1">
          <a:spLocks noChangeArrowheads="1"/>
        </cdr:cNvSpPr>
      </cdr:nvSpPr>
      <cdr:spPr>
        <a:xfrm>
          <a:off x="1885950" y="2600325"/>
          <a:ext cx="2295525" cy="523875"/>
        </a:xfrm>
        <a:prstGeom prst="rect">
          <a:avLst/>
        </a:prstGeom>
        <a:noFill/>
        <a:ln w="9525" cmpd="sng">
          <a:noFill/>
        </a:ln>
      </cdr:spPr>
      <cdr:txBody>
        <a:bodyPr vertOverflow="clip" wrap="square" lIns="27432" tIns="36576" rIns="27432" bIns="0"/>
        <a:p>
          <a:pPr algn="ctr">
            <a:defRPr/>
          </a:pPr>
          <a:r>
            <a:rPr lang="en-US" cap="none" sz="1000" b="0" i="0" u="none" baseline="0">
              <a:solidFill>
                <a:srgbClr val="000000"/>
              </a:solidFill>
              <a:latin typeface="Dubai"/>
              <a:ea typeface="Dubai"/>
              <a:cs typeface="Dubai"/>
            </a:rPr>
            <a:t>الزيادة الطبيعية
</a:t>
          </a:r>
          <a:r>
            <a:rPr lang="en-US" cap="none" sz="1000" b="0" i="0" u="none" baseline="0">
              <a:solidFill>
                <a:srgbClr val="000000"/>
              </a:solidFill>
              <a:latin typeface="Dubai"/>
              <a:ea typeface="Dubai"/>
              <a:cs typeface="Dubai"/>
            </a:rPr>
            <a:t>Natural Increase</a:t>
          </a:r>
        </a:p>
      </cdr:txBody>
    </cdr:sp>
  </cdr:relSizeAnchor>
  <cdr:relSizeAnchor xmlns:cdr="http://schemas.openxmlformats.org/drawingml/2006/chartDrawing">
    <cdr:from>
      <cdr:x>0.349</cdr:x>
      <cdr:y>0.8615</cdr:y>
    </cdr:from>
    <cdr:to>
      <cdr:x>0.698</cdr:x>
      <cdr:y>0.90125</cdr:y>
    </cdr:to>
    <cdr:sp>
      <cdr:nvSpPr>
        <cdr:cNvPr id="3" name="Text Box 3"/>
        <cdr:cNvSpPr txBox="1">
          <a:spLocks noChangeArrowheads="1"/>
        </cdr:cNvSpPr>
      </cdr:nvSpPr>
      <cdr:spPr>
        <a:xfrm>
          <a:off x="1885950" y="4343400"/>
          <a:ext cx="1885950" cy="200025"/>
        </a:xfrm>
        <a:prstGeom prst="rect">
          <a:avLst/>
        </a:prstGeom>
        <a:noFill/>
        <a:ln w="9525" cmpd="sng">
          <a:noFill/>
        </a:ln>
      </cdr:spPr>
      <cdr:txBody>
        <a:bodyPr vertOverflow="clip" wrap="square" lIns="27432" tIns="36576" rIns="27432" bIns="0"/>
        <a:p>
          <a:pPr algn="ctr">
            <a:defRPr/>
          </a:pPr>
          <a:r>
            <a:rPr lang="en-US" cap="none" sz="1000" b="0" i="0" u="none" baseline="0">
              <a:solidFill>
                <a:srgbClr val="000000"/>
              </a:solidFill>
              <a:latin typeface="Dubai"/>
              <a:ea typeface="Dubai"/>
              <a:cs typeface="Dubai"/>
            </a:rPr>
            <a:t>Deaths </a:t>
          </a:r>
          <a:r>
            <a:rPr lang="en-US" cap="none" sz="1000" b="0" i="0" u="none" baseline="0">
              <a:solidFill>
                <a:srgbClr val="000000"/>
              </a:solidFill>
              <a:latin typeface="Dubai"/>
              <a:ea typeface="Dubai"/>
              <a:cs typeface="Dubai"/>
            </a:rPr>
            <a:t>الوفيات</a:t>
          </a:r>
        </a:p>
      </cdr:txBody>
    </cdr:sp>
  </cdr:relSizeAnchor>
</c:userShapes>
</file>

<file path=xl/drawings/drawing2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0.20825</cdr:y>
    </cdr:from>
    <cdr:to>
      <cdr:x>0.457</cdr:x>
      <cdr:y>1</cdr:y>
    </cdr:to>
    <cdr:graphicFrame>
      <cdr:nvGraphicFramePr>
        <cdr:cNvPr id="1" name="Chart 808"/>
        <cdr:cNvGraphicFramePr/>
      </cdr:nvGraphicFramePr>
      <cdr:xfrm>
        <a:off x="0" y="1323975"/>
        <a:ext cx="4676775" cy="5048250"/>
      </cdr:xfrm>
      <a:graphic>
        <a:graphicData uri="http://schemas.openxmlformats.org/drawingml/2006/chart">
          <c:chart r:id="rId1"/>
        </a:graphicData>
      </a:graphic>
    </cdr:graphicFrame>
  </cdr:relSizeAnchor>
  <cdr:relSizeAnchor xmlns:cdr="http://schemas.openxmlformats.org/drawingml/2006/chartDrawing">
    <cdr:from>
      <cdr:x>0.47175</cdr:x>
      <cdr:y>0.20925</cdr:y>
    </cdr:from>
    <cdr:to>
      <cdr:x>1</cdr:x>
      <cdr:y>1</cdr:y>
    </cdr:to>
    <cdr:graphicFrame>
      <cdr:nvGraphicFramePr>
        <cdr:cNvPr id="2" name="Chart 809"/>
        <cdr:cNvGraphicFramePr/>
      </cdr:nvGraphicFramePr>
      <cdr:xfrm>
        <a:off x="4819650" y="1333500"/>
        <a:ext cx="5410200" cy="5048250"/>
      </cdr:xfrm>
      <a:graphic>
        <a:graphicData uri="http://schemas.openxmlformats.org/drawingml/2006/chart">
          <c:chart r:id="rId2"/>
        </a:graphicData>
      </a:graphic>
    </cdr:graphicFrame>
  </cdr:relSizeAnchor>
  <cdr:relSizeAnchor xmlns:cdr="http://schemas.openxmlformats.org/drawingml/2006/chartDrawing">
    <cdr:from>
      <cdr:x>0.221</cdr:x>
      <cdr:y>0.04525</cdr:y>
    </cdr:from>
    <cdr:to>
      <cdr:x>0.7905</cdr:x>
      <cdr:y>0.17825</cdr:y>
    </cdr:to>
    <cdr:sp>
      <cdr:nvSpPr>
        <cdr:cNvPr id="3" name="Text Box 3"/>
        <cdr:cNvSpPr txBox="1">
          <a:spLocks noChangeArrowheads="1"/>
        </cdr:cNvSpPr>
      </cdr:nvSpPr>
      <cdr:spPr>
        <a:xfrm>
          <a:off x="2257425" y="285750"/>
          <a:ext cx="5829300" cy="847725"/>
        </a:xfrm>
        <a:prstGeom prst="rect">
          <a:avLst/>
        </a:prstGeom>
        <a:noFill/>
        <a:ln w="9525" cmpd="sng">
          <a:noFill/>
        </a:ln>
      </cdr:spPr>
      <cdr:txBody>
        <a:bodyPr vertOverflow="clip" wrap="square" lIns="27432" tIns="41148" rIns="27432" bIns="0"/>
        <a:p>
          <a:pPr algn="ctr">
            <a:defRPr/>
          </a:pPr>
          <a:r>
            <a:rPr lang="en-US" cap="none" sz="1200" b="1" i="0" u="none" baseline="0">
              <a:solidFill>
                <a:srgbClr val="000000"/>
              </a:solidFill>
              <a:latin typeface="Dubai"/>
              <a:ea typeface="Dubai"/>
              <a:cs typeface="Dubai"/>
            </a:rPr>
            <a:t>المواليد والوفيات والزيادة الطبيعية حسب الجنسية والجنس - إمارة دبي
</a:t>
          </a:r>
          <a:r>
            <a:rPr lang="en-US" cap="none" sz="1200" b="1" i="0" u="none" baseline="0">
              <a:solidFill>
                <a:srgbClr val="000000"/>
              </a:solidFill>
              <a:latin typeface="Dubai"/>
              <a:ea typeface="Dubai"/>
              <a:cs typeface="Dubai"/>
            </a:rPr>
            <a:t>Births, Deaths and Natural Increase </a:t>
          </a:r>
          <a:r>
            <a:rPr lang="en-US" cap="none" sz="1200" b="1" i="0" u="none" baseline="0">
              <a:solidFill>
                <a:srgbClr val="000000"/>
              </a:solidFill>
              <a:latin typeface="Dubai"/>
              <a:ea typeface="Dubai"/>
              <a:cs typeface="Dubai"/>
            </a:rPr>
            <a:t>b</a:t>
          </a:r>
          <a:r>
            <a:rPr lang="en-US" cap="none" sz="1200" b="1" i="0" u="none" baseline="0">
              <a:solidFill>
                <a:srgbClr val="000000"/>
              </a:solidFill>
              <a:latin typeface="Dubai"/>
              <a:ea typeface="Dubai"/>
              <a:cs typeface="Dubai"/>
            </a:rPr>
            <a:t>y Nationality and Sex - Emirate Of Dubai
</a:t>
          </a:r>
          <a:r>
            <a:rPr lang="en-US" cap="none" sz="1200" b="1" i="0" u="none" baseline="0">
              <a:solidFill>
                <a:srgbClr val="000000"/>
              </a:solidFill>
              <a:latin typeface="Dubai"/>
              <a:ea typeface="Dubai"/>
              <a:cs typeface="Dubai"/>
            </a:rPr>
            <a:t>( 2016 - 2014 )</a:t>
          </a:r>
        </a:p>
      </cdr:txBody>
    </cdr:sp>
  </cdr:relSizeAnchor>
  <cdr:relSizeAnchor xmlns:cdr="http://schemas.openxmlformats.org/drawingml/2006/chartDrawing">
    <cdr:from>
      <cdr:x>0.3195</cdr:x>
      <cdr:y>0.9325</cdr:y>
    </cdr:from>
    <cdr:to>
      <cdr:x>0.45325</cdr:x>
      <cdr:y>0.98</cdr:y>
    </cdr:to>
    <cdr:sp>
      <cdr:nvSpPr>
        <cdr:cNvPr id="4" name="Text Box 4"/>
        <cdr:cNvSpPr txBox="1">
          <a:spLocks noChangeArrowheads="1"/>
        </cdr:cNvSpPr>
      </cdr:nvSpPr>
      <cdr:spPr>
        <a:xfrm>
          <a:off x="3267075" y="5943600"/>
          <a:ext cx="1371600" cy="304800"/>
        </a:xfrm>
        <a:prstGeom prst="rect">
          <a:avLst/>
        </a:prstGeom>
        <a:noFill/>
        <a:ln w="9525" cmpd="sng">
          <a:noFill/>
        </a:ln>
      </cdr:spPr>
      <cdr:txBody>
        <a:bodyPr vertOverflow="clip" wrap="square" lIns="27432" tIns="41148" rIns="27432" bIns="0"/>
        <a:p>
          <a:pPr algn="ctr">
            <a:defRPr/>
          </a:pPr>
          <a:r>
            <a:rPr lang="en-US" cap="none" sz="900" b="0" i="0" u="none" baseline="0">
              <a:solidFill>
                <a:srgbClr val="000000"/>
              </a:solidFill>
              <a:latin typeface="Dubai"/>
              <a:ea typeface="Dubai"/>
              <a:cs typeface="Dubai"/>
            </a:rPr>
            <a:t>Deaths </a:t>
          </a:r>
          <a:r>
            <a:rPr lang="en-US" cap="none" sz="900" b="0" i="0" u="none" baseline="0">
              <a:solidFill>
                <a:srgbClr val="000000"/>
              </a:solidFill>
              <a:latin typeface="Dubai"/>
              <a:ea typeface="Dubai"/>
              <a:cs typeface="Dubai"/>
            </a:rPr>
            <a:t>الوفيات</a:t>
          </a:r>
        </a:p>
      </cdr:txBody>
    </cdr:sp>
  </cdr:relSizeAnchor>
</c:userShapes>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229850" cy="6381750"/>
    <xdr:graphicFrame>
      <xdr:nvGraphicFramePr>
        <xdr:cNvPr id="1" name="Shape 1025"/>
        <xdr:cNvGraphicFramePr/>
      </xdr:nvGraphicFramePr>
      <xdr:xfrm>
        <a:off x="0" y="0"/>
        <a:ext cx="10229850" cy="6381750"/>
      </xdr:xfrm>
      <a:graphic>
        <a:graphicData uri="http://schemas.openxmlformats.org/drawingml/2006/chart">
          <c:chart xmlns:c="http://schemas.openxmlformats.org/drawingml/2006/chart" r:id="rId1"/>
        </a:graphicData>
      </a:graphic>
    </xdr:graphicFrame>
    <xdr:clientData/>
  </xdr:absolute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6</xdr:row>
      <xdr:rowOff>9525</xdr:rowOff>
    </xdr:from>
    <xdr:to>
      <xdr:col>11</xdr:col>
      <xdr:colOff>9525</xdr:colOff>
      <xdr:row>8</xdr:row>
      <xdr:rowOff>209550</xdr:rowOff>
    </xdr:to>
    <xdr:sp>
      <xdr:nvSpPr>
        <xdr:cNvPr id="1" name="Line 1"/>
        <xdr:cNvSpPr>
          <a:spLocks/>
        </xdr:cNvSpPr>
      </xdr:nvSpPr>
      <xdr:spPr>
        <a:xfrm>
          <a:off x="7419975" y="1295400"/>
          <a:ext cx="1971675" cy="75247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6</xdr:row>
      <xdr:rowOff>0</xdr:rowOff>
    </xdr:from>
    <xdr:to>
      <xdr:col>1</xdr:col>
      <xdr:colOff>9525</xdr:colOff>
      <xdr:row>9</xdr:row>
      <xdr:rowOff>0</xdr:rowOff>
    </xdr:to>
    <xdr:sp>
      <xdr:nvSpPr>
        <xdr:cNvPr id="2" name="Line 2"/>
        <xdr:cNvSpPr>
          <a:spLocks/>
        </xdr:cNvSpPr>
      </xdr:nvSpPr>
      <xdr:spPr>
        <a:xfrm flipH="1">
          <a:off x="19050" y="1285875"/>
          <a:ext cx="1914525" cy="7620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19050</xdr:rowOff>
    </xdr:from>
    <xdr:to>
      <xdr:col>0</xdr:col>
      <xdr:colOff>1743075</xdr:colOff>
      <xdr:row>1</xdr:row>
      <xdr:rowOff>247650</xdr:rowOff>
    </xdr:to>
    <xdr:pic>
      <xdr:nvPicPr>
        <xdr:cNvPr id="3" name="Picture 3" descr="DSC Logo"/>
        <xdr:cNvPicPr preferRelativeResize="1">
          <a:picLocks noChangeAspect="1"/>
        </xdr:cNvPicPr>
      </xdr:nvPicPr>
      <xdr:blipFill>
        <a:blip r:embed="rId1"/>
        <a:stretch>
          <a:fillRect/>
        </a:stretch>
      </xdr:blipFill>
      <xdr:spPr>
        <a:xfrm>
          <a:off x="0" y="19050"/>
          <a:ext cx="1743075" cy="542925"/>
        </a:xfrm>
        <a:prstGeom prst="rect">
          <a:avLst/>
        </a:prstGeom>
        <a:noFill/>
        <a:ln w="9525" cmpd="sng">
          <a:noFill/>
        </a:ln>
      </xdr:spPr>
    </xdr:pic>
    <xdr:clientData/>
  </xdr:twoCellAnchor>
  <xdr:twoCellAnchor editAs="oneCell">
    <xdr:from>
      <xdr:col>10</xdr:col>
      <xdr:colOff>390525</xdr:colOff>
      <xdr:row>0</xdr:row>
      <xdr:rowOff>0</xdr:rowOff>
    </xdr:from>
    <xdr:to>
      <xdr:col>10</xdr:col>
      <xdr:colOff>1924050</xdr:colOff>
      <xdr:row>1</xdr:row>
      <xdr:rowOff>304800</xdr:rowOff>
    </xdr:to>
    <xdr:pic>
      <xdr:nvPicPr>
        <xdr:cNvPr id="4" name="Picture 4" descr="Goverment of Dubai Logo"/>
        <xdr:cNvPicPr preferRelativeResize="1">
          <a:picLocks noChangeAspect="1"/>
        </xdr:cNvPicPr>
      </xdr:nvPicPr>
      <xdr:blipFill>
        <a:blip r:embed="rId2"/>
        <a:stretch>
          <a:fillRect/>
        </a:stretch>
      </xdr:blipFill>
      <xdr:spPr>
        <a:xfrm>
          <a:off x="7800975" y="0"/>
          <a:ext cx="1533525" cy="619125"/>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6</xdr:row>
      <xdr:rowOff>9525</xdr:rowOff>
    </xdr:from>
    <xdr:to>
      <xdr:col>5</xdr:col>
      <xdr:colOff>9525</xdr:colOff>
      <xdr:row>7</xdr:row>
      <xdr:rowOff>190500</xdr:rowOff>
    </xdr:to>
    <xdr:sp>
      <xdr:nvSpPr>
        <xdr:cNvPr id="1" name="Line 1"/>
        <xdr:cNvSpPr>
          <a:spLocks/>
        </xdr:cNvSpPr>
      </xdr:nvSpPr>
      <xdr:spPr>
        <a:xfrm>
          <a:off x="6772275" y="1371600"/>
          <a:ext cx="2105025" cy="4381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6</xdr:row>
      <xdr:rowOff>0</xdr:rowOff>
    </xdr:from>
    <xdr:to>
      <xdr:col>1</xdr:col>
      <xdr:colOff>0</xdr:colOff>
      <xdr:row>8</xdr:row>
      <xdr:rowOff>0</xdr:rowOff>
    </xdr:to>
    <xdr:sp>
      <xdr:nvSpPr>
        <xdr:cNvPr id="2" name="Line 2"/>
        <xdr:cNvSpPr>
          <a:spLocks/>
        </xdr:cNvSpPr>
      </xdr:nvSpPr>
      <xdr:spPr>
        <a:xfrm flipH="1">
          <a:off x="19050" y="1362075"/>
          <a:ext cx="2057400" cy="44767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19050</xdr:rowOff>
    </xdr:from>
    <xdr:to>
      <xdr:col>0</xdr:col>
      <xdr:colOff>1743075</xdr:colOff>
      <xdr:row>1</xdr:row>
      <xdr:rowOff>219075</xdr:rowOff>
    </xdr:to>
    <xdr:pic>
      <xdr:nvPicPr>
        <xdr:cNvPr id="3" name="Picture 3" descr="DSC Logo"/>
        <xdr:cNvPicPr preferRelativeResize="1">
          <a:picLocks noChangeAspect="1"/>
        </xdr:cNvPicPr>
      </xdr:nvPicPr>
      <xdr:blipFill>
        <a:blip r:embed="rId1"/>
        <a:stretch>
          <a:fillRect/>
        </a:stretch>
      </xdr:blipFill>
      <xdr:spPr>
        <a:xfrm>
          <a:off x="0" y="19050"/>
          <a:ext cx="1743075" cy="533400"/>
        </a:xfrm>
        <a:prstGeom prst="rect">
          <a:avLst/>
        </a:prstGeom>
        <a:noFill/>
        <a:ln w="9525" cmpd="sng">
          <a:noFill/>
        </a:ln>
      </xdr:spPr>
    </xdr:pic>
    <xdr:clientData/>
  </xdr:twoCellAnchor>
  <xdr:twoCellAnchor editAs="oneCell">
    <xdr:from>
      <xdr:col>4</xdr:col>
      <xdr:colOff>533400</xdr:colOff>
      <xdr:row>0</xdr:row>
      <xdr:rowOff>57150</xdr:rowOff>
    </xdr:from>
    <xdr:to>
      <xdr:col>4</xdr:col>
      <xdr:colOff>2066925</xdr:colOff>
      <xdr:row>2</xdr:row>
      <xdr:rowOff>66675</xdr:rowOff>
    </xdr:to>
    <xdr:pic>
      <xdr:nvPicPr>
        <xdr:cNvPr id="4" name="Picture 4" descr="Goverment of Dubai Logo"/>
        <xdr:cNvPicPr preferRelativeResize="1">
          <a:picLocks noChangeAspect="1"/>
        </xdr:cNvPicPr>
      </xdr:nvPicPr>
      <xdr:blipFill>
        <a:blip r:embed="rId2"/>
        <a:stretch>
          <a:fillRect/>
        </a:stretch>
      </xdr:blipFill>
      <xdr:spPr>
        <a:xfrm>
          <a:off x="7296150" y="57150"/>
          <a:ext cx="1533525" cy="609600"/>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57150</xdr:rowOff>
    </xdr:from>
    <xdr:to>
      <xdr:col>1</xdr:col>
      <xdr:colOff>485775</xdr:colOff>
      <xdr:row>1</xdr:row>
      <xdr:rowOff>76200</xdr:rowOff>
    </xdr:to>
    <xdr:pic>
      <xdr:nvPicPr>
        <xdr:cNvPr id="1" name="Picture 1" descr="DSC Logo"/>
        <xdr:cNvPicPr preferRelativeResize="1">
          <a:picLocks noChangeAspect="1"/>
        </xdr:cNvPicPr>
      </xdr:nvPicPr>
      <xdr:blipFill>
        <a:blip r:embed="rId1"/>
        <a:stretch>
          <a:fillRect/>
        </a:stretch>
      </xdr:blipFill>
      <xdr:spPr>
        <a:xfrm>
          <a:off x="47625" y="57150"/>
          <a:ext cx="1743075" cy="638175"/>
        </a:xfrm>
        <a:prstGeom prst="rect">
          <a:avLst/>
        </a:prstGeom>
        <a:noFill/>
        <a:ln w="9525" cmpd="sng">
          <a:noFill/>
        </a:ln>
      </xdr:spPr>
    </xdr:pic>
    <xdr:clientData/>
  </xdr:twoCellAnchor>
  <xdr:twoCellAnchor editAs="oneCell">
    <xdr:from>
      <xdr:col>7</xdr:col>
      <xdr:colOff>657225</xdr:colOff>
      <xdr:row>0</xdr:row>
      <xdr:rowOff>38100</xdr:rowOff>
    </xdr:from>
    <xdr:to>
      <xdr:col>9</xdr:col>
      <xdr:colOff>704850</xdr:colOff>
      <xdr:row>1</xdr:row>
      <xdr:rowOff>76200</xdr:rowOff>
    </xdr:to>
    <xdr:pic>
      <xdr:nvPicPr>
        <xdr:cNvPr id="2" name="Picture 2" descr="Goverment of Dubai Logo"/>
        <xdr:cNvPicPr preferRelativeResize="1">
          <a:picLocks noChangeAspect="1"/>
        </xdr:cNvPicPr>
      </xdr:nvPicPr>
      <xdr:blipFill>
        <a:blip r:embed="rId2"/>
        <a:stretch>
          <a:fillRect/>
        </a:stretch>
      </xdr:blipFill>
      <xdr:spPr>
        <a:xfrm>
          <a:off x="6419850" y="38100"/>
          <a:ext cx="1533525" cy="657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47625</xdr:rowOff>
    </xdr:from>
    <xdr:to>
      <xdr:col>0</xdr:col>
      <xdr:colOff>1743075</xdr:colOff>
      <xdr:row>2</xdr:row>
      <xdr:rowOff>152400</xdr:rowOff>
    </xdr:to>
    <xdr:pic>
      <xdr:nvPicPr>
        <xdr:cNvPr id="1" name="Picture 1" descr="DSC Logo"/>
        <xdr:cNvPicPr preferRelativeResize="1">
          <a:picLocks noChangeAspect="1"/>
        </xdr:cNvPicPr>
      </xdr:nvPicPr>
      <xdr:blipFill>
        <a:blip r:embed="rId1"/>
        <a:stretch>
          <a:fillRect/>
        </a:stretch>
      </xdr:blipFill>
      <xdr:spPr>
        <a:xfrm>
          <a:off x="0" y="47625"/>
          <a:ext cx="1743075" cy="533400"/>
        </a:xfrm>
        <a:prstGeom prst="rect">
          <a:avLst/>
        </a:prstGeom>
        <a:noFill/>
        <a:ln w="9525" cmpd="sng">
          <a:noFill/>
        </a:ln>
      </xdr:spPr>
    </xdr:pic>
    <xdr:clientData/>
  </xdr:twoCellAnchor>
  <xdr:twoCellAnchor editAs="oneCell">
    <xdr:from>
      <xdr:col>4</xdr:col>
      <xdr:colOff>180975</xdr:colOff>
      <xdr:row>0</xdr:row>
      <xdr:rowOff>28575</xdr:rowOff>
    </xdr:from>
    <xdr:to>
      <xdr:col>4</xdr:col>
      <xdr:colOff>1704975</xdr:colOff>
      <xdr:row>2</xdr:row>
      <xdr:rowOff>209550</xdr:rowOff>
    </xdr:to>
    <xdr:pic>
      <xdr:nvPicPr>
        <xdr:cNvPr id="2" name="Picture 2" descr="Goverment of Dubai Logo"/>
        <xdr:cNvPicPr preferRelativeResize="1">
          <a:picLocks noChangeAspect="1"/>
        </xdr:cNvPicPr>
      </xdr:nvPicPr>
      <xdr:blipFill>
        <a:blip r:embed="rId2"/>
        <a:stretch>
          <a:fillRect/>
        </a:stretch>
      </xdr:blipFill>
      <xdr:spPr>
        <a:xfrm>
          <a:off x="7286625" y="28575"/>
          <a:ext cx="1524000" cy="609600"/>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1</xdr:col>
      <xdr:colOff>38100</xdr:colOff>
      <xdr:row>1</xdr:row>
      <xdr:rowOff>171450</xdr:rowOff>
    </xdr:to>
    <xdr:pic>
      <xdr:nvPicPr>
        <xdr:cNvPr id="1" name="Picture 1" descr="DSC Logo"/>
        <xdr:cNvPicPr preferRelativeResize="1">
          <a:picLocks noChangeAspect="1"/>
        </xdr:cNvPicPr>
      </xdr:nvPicPr>
      <xdr:blipFill>
        <a:blip r:embed="rId1"/>
        <a:stretch>
          <a:fillRect/>
        </a:stretch>
      </xdr:blipFill>
      <xdr:spPr>
        <a:xfrm>
          <a:off x="0" y="19050"/>
          <a:ext cx="1552575" cy="590550"/>
        </a:xfrm>
        <a:prstGeom prst="rect">
          <a:avLst/>
        </a:prstGeom>
        <a:noFill/>
        <a:ln w="9525" cmpd="sng">
          <a:noFill/>
        </a:ln>
      </xdr:spPr>
    </xdr:pic>
    <xdr:clientData/>
  </xdr:twoCellAnchor>
  <xdr:twoCellAnchor editAs="oneCell">
    <xdr:from>
      <xdr:col>3</xdr:col>
      <xdr:colOff>533400</xdr:colOff>
      <xdr:row>0</xdr:row>
      <xdr:rowOff>47625</xdr:rowOff>
    </xdr:from>
    <xdr:to>
      <xdr:col>3</xdr:col>
      <xdr:colOff>2057400</xdr:colOff>
      <xdr:row>1</xdr:row>
      <xdr:rowOff>266700</xdr:rowOff>
    </xdr:to>
    <xdr:pic>
      <xdr:nvPicPr>
        <xdr:cNvPr id="2" name="Picture 2" descr="Goverment of Dubai Logo"/>
        <xdr:cNvPicPr preferRelativeResize="1">
          <a:picLocks noChangeAspect="1"/>
        </xdr:cNvPicPr>
      </xdr:nvPicPr>
      <xdr:blipFill>
        <a:blip r:embed="rId2"/>
        <a:stretch>
          <a:fillRect/>
        </a:stretch>
      </xdr:blipFill>
      <xdr:spPr>
        <a:xfrm>
          <a:off x="6296025" y="47625"/>
          <a:ext cx="1524000" cy="657225"/>
        </a:xfrm>
        <a:prstGeom prst="rect">
          <a:avLst/>
        </a:prstGeom>
        <a:noFill/>
        <a:ln w="9525" cmpd="sng">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0</xdr:col>
      <xdr:colOff>1743075</xdr:colOff>
      <xdr:row>1</xdr:row>
      <xdr:rowOff>57150</xdr:rowOff>
    </xdr:to>
    <xdr:pic>
      <xdr:nvPicPr>
        <xdr:cNvPr id="1" name="Picture 1" descr="DSC Logo"/>
        <xdr:cNvPicPr preferRelativeResize="1">
          <a:picLocks noChangeAspect="1"/>
        </xdr:cNvPicPr>
      </xdr:nvPicPr>
      <xdr:blipFill>
        <a:blip r:embed="rId1"/>
        <a:stretch>
          <a:fillRect/>
        </a:stretch>
      </xdr:blipFill>
      <xdr:spPr>
        <a:xfrm>
          <a:off x="0" y="19050"/>
          <a:ext cx="1743075" cy="533400"/>
        </a:xfrm>
        <a:prstGeom prst="rect">
          <a:avLst/>
        </a:prstGeom>
        <a:noFill/>
        <a:ln w="9525" cmpd="sng">
          <a:noFill/>
        </a:ln>
      </xdr:spPr>
    </xdr:pic>
    <xdr:clientData/>
  </xdr:twoCellAnchor>
  <xdr:twoCellAnchor editAs="oneCell">
    <xdr:from>
      <xdr:col>4</xdr:col>
      <xdr:colOff>647700</xdr:colOff>
      <xdr:row>0</xdr:row>
      <xdr:rowOff>0</xdr:rowOff>
    </xdr:from>
    <xdr:to>
      <xdr:col>4</xdr:col>
      <xdr:colOff>2181225</xdr:colOff>
      <xdr:row>1</xdr:row>
      <xdr:rowOff>114300</xdr:rowOff>
    </xdr:to>
    <xdr:pic>
      <xdr:nvPicPr>
        <xdr:cNvPr id="2" name="Picture 2" descr="Goverment of Dubai Logo"/>
        <xdr:cNvPicPr preferRelativeResize="1">
          <a:picLocks noChangeAspect="1"/>
        </xdr:cNvPicPr>
      </xdr:nvPicPr>
      <xdr:blipFill>
        <a:blip r:embed="rId2"/>
        <a:stretch>
          <a:fillRect/>
        </a:stretch>
      </xdr:blipFill>
      <xdr:spPr>
        <a:xfrm>
          <a:off x="7362825" y="0"/>
          <a:ext cx="1533525" cy="609600"/>
        </a:xfrm>
        <a:prstGeom prst="rect">
          <a:avLst/>
        </a:prstGeom>
        <a:noFill/>
        <a:ln w="9525" cmpd="sng">
          <a:noFill/>
        </a:ln>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0</xdr:col>
      <xdr:colOff>1743075</xdr:colOff>
      <xdr:row>1</xdr:row>
      <xdr:rowOff>28575</xdr:rowOff>
    </xdr:to>
    <xdr:pic>
      <xdr:nvPicPr>
        <xdr:cNvPr id="1" name="Picture 1" descr="DSC Logo"/>
        <xdr:cNvPicPr preferRelativeResize="1">
          <a:picLocks noChangeAspect="1"/>
        </xdr:cNvPicPr>
      </xdr:nvPicPr>
      <xdr:blipFill>
        <a:blip r:embed="rId1"/>
        <a:stretch>
          <a:fillRect/>
        </a:stretch>
      </xdr:blipFill>
      <xdr:spPr>
        <a:xfrm>
          <a:off x="0" y="19050"/>
          <a:ext cx="1743075" cy="600075"/>
        </a:xfrm>
        <a:prstGeom prst="rect">
          <a:avLst/>
        </a:prstGeom>
        <a:noFill/>
        <a:ln w="9525" cmpd="sng">
          <a:noFill/>
        </a:ln>
      </xdr:spPr>
    </xdr:pic>
    <xdr:clientData/>
  </xdr:twoCellAnchor>
  <xdr:twoCellAnchor editAs="oneCell">
    <xdr:from>
      <xdr:col>4</xdr:col>
      <xdr:colOff>1219200</xdr:colOff>
      <xdr:row>0</xdr:row>
      <xdr:rowOff>28575</xdr:rowOff>
    </xdr:from>
    <xdr:to>
      <xdr:col>4</xdr:col>
      <xdr:colOff>2752725</xdr:colOff>
      <xdr:row>1</xdr:row>
      <xdr:rowOff>95250</xdr:rowOff>
    </xdr:to>
    <xdr:pic>
      <xdr:nvPicPr>
        <xdr:cNvPr id="2" name="Picture 2" descr="Goverment of Dubai Logo"/>
        <xdr:cNvPicPr preferRelativeResize="1">
          <a:picLocks noChangeAspect="1"/>
        </xdr:cNvPicPr>
      </xdr:nvPicPr>
      <xdr:blipFill>
        <a:blip r:embed="rId2"/>
        <a:stretch>
          <a:fillRect/>
        </a:stretch>
      </xdr:blipFill>
      <xdr:spPr>
        <a:xfrm>
          <a:off x="7791450" y="28575"/>
          <a:ext cx="1533525" cy="657225"/>
        </a:xfrm>
        <a:prstGeom prst="rect">
          <a:avLst/>
        </a:prstGeom>
        <a:noFill/>
        <a:ln w="9525" cmpd="sng">
          <a:noFill/>
        </a:ln>
      </xdr:spPr>
    </xdr:pic>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0</xdr:col>
      <xdr:colOff>1743075</xdr:colOff>
      <xdr:row>1</xdr:row>
      <xdr:rowOff>171450</xdr:rowOff>
    </xdr:to>
    <xdr:pic>
      <xdr:nvPicPr>
        <xdr:cNvPr id="1" name="Picture 1" descr="DSC Logo"/>
        <xdr:cNvPicPr preferRelativeResize="1">
          <a:picLocks noChangeAspect="1"/>
        </xdr:cNvPicPr>
      </xdr:nvPicPr>
      <xdr:blipFill>
        <a:blip r:embed="rId1"/>
        <a:stretch>
          <a:fillRect/>
        </a:stretch>
      </xdr:blipFill>
      <xdr:spPr>
        <a:xfrm>
          <a:off x="0" y="19050"/>
          <a:ext cx="1743075" cy="647700"/>
        </a:xfrm>
        <a:prstGeom prst="rect">
          <a:avLst/>
        </a:prstGeom>
        <a:noFill/>
        <a:ln w="9525" cmpd="sng">
          <a:noFill/>
        </a:ln>
      </xdr:spPr>
    </xdr:pic>
    <xdr:clientData/>
  </xdr:twoCellAnchor>
  <xdr:twoCellAnchor editAs="oneCell">
    <xdr:from>
      <xdr:col>4</xdr:col>
      <xdr:colOff>819150</xdr:colOff>
      <xdr:row>0</xdr:row>
      <xdr:rowOff>47625</xdr:rowOff>
    </xdr:from>
    <xdr:to>
      <xdr:col>4</xdr:col>
      <xdr:colOff>2343150</xdr:colOff>
      <xdr:row>1</xdr:row>
      <xdr:rowOff>228600</xdr:rowOff>
    </xdr:to>
    <xdr:pic>
      <xdr:nvPicPr>
        <xdr:cNvPr id="2" name="Picture 2" descr="Goverment of Dubai Logo"/>
        <xdr:cNvPicPr preferRelativeResize="1">
          <a:picLocks noChangeAspect="1"/>
        </xdr:cNvPicPr>
      </xdr:nvPicPr>
      <xdr:blipFill>
        <a:blip r:embed="rId2"/>
        <a:stretch>
          <a:fillRect/>
        </a:stretch>
      </xdr:blipFill>
      <xdr:spPr>
        <a:xfrm>
          <a:off x="7439025" y="47625"/>
          <a:ext cx="1524000" cy="676275"/>
        </a:xfrm>
        <a:prstGeom prst="rect">
          <a:avLst/>
        </a:prstGeom>
        <a:noFill/>
        <a:ln w="9525" cmpd="sng">
          <a:noFill/>
        </a:ln>
      </xdr:spPr>
    </xdr:pic>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523875</xdr:colOff>
      <xdr:row>0</xdr:row>
      <xdr:rowOff>0</xdr:rowOff>
    </xdr:from>
    <xdr:to>
      <xdr:col>30</xdr:col>
      <xdr:colOff>523875</xdr:colOff>
      <xdr:row>6</xdr:row>
      <xdr:rowOff>85725</xdr:rowOff>
    </xdr:to>
    <xdr:graphicFrame>
      <xdr:nvGraphicFramePr>
        <xdr:cNvPr id="1" name="Chart 12"/>
        <xdr:cNvGraphicFramePr/>
      </xdr:nvGraphicFramePr>
      <xdr:xfrm>
        <a:off x="17726025" y="0"/>
        <a:ext cx="4876800" cy="1343025"/>
      </xdr:xfrm>
      <a:graphic>
        <a:graphicData uri="http://schemas.openxmlformats.org/drawingml/2006/chart">
          <c:chart xmlns:c="http://schemas.openxmlformats.org/drawingml/2006/chart" r:id="rId1"/>
        </a:graphicData>
      </a:graphic>
    </xdr:graphicFrame>
    <xdr:clientData/>
  </xdr:twoCellAnchor>
  <xdr:twoCellAnchor>
    <xdr:from>
      <xdr:col>6</xdr:col>
      <xdr:colOff>47625</xdr:colOff>
      <xdr:row>57</xdr:row>
      <xdr:rowOff>180975</xdr:rowOff>
    </xdr:from>
    <xdr:to>
      <xdr:col>13</xdr:col>
      <xdr:colOff>133350</xdr:colOff>
      <xdr:row>74</xdr:row>
      <xdr:rowOff>76200</xdr:rowOff>
    </xdr:to>
    <xdr:graphicFrame>
      <xdr:nvGraphicFramePr>
        <xdr:cNvPr id="2" name="Chart 2"/>
        <xdr:cNvGraphicFramePr/>
      </xdr:nvGraphicFramePr>
      <xdr:xfrm>
        <a:off x="5429250" y="14049375"/>
        <a:ext cx="5895975" cy="4905375"/>
      </xdr:xfrm>
      <a:graphic>
        <a:graphicData uri="http://schemas.openxmlformats.org/drawingml/2006/chart">
          <c:chart xmlns:c="http://schemas.openxmlformats.org/drawingml/2006/chart" r:id="rId2"/>
        </a:graphicData>
      </a:graphic>
    </xdr:graphicFrame>
    <xdr:clientData/>
  </xdr:twoCellAnchor>
</xdr:wsDr>
</file>

<file path=xl/drawings/drawing3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0.05925</cdr:x>
      <cdr:y>0.2125</cdr:y>
    </cdr:from>
    <cdr:to>
      <cdr:x>0.11425</cdr:x>
      <cdr:y>0.54775</cdr:y>
    </cdr:to>
    <cdr:sp>
      <cdr:nvSpPr>
        <cdr:cNvPr id="1" name="Text Box 1"/>
        <cdr:cNvSpPr txBox="1">
          <a:spLocks noChangeArrowheads="1"/>
        </cdr:cNvSpPr>
      </cdr:nvSpPr>
      <cdr:spPr>
        <a:xfrm>
          <a:off x="180975" y="752475"/>
          <a:ext cx="171450" cy="1190625"/>
        </a:xfrm>
        <a:prstGeom prst="rect">
          <a:avLst/>
        </a:prstGeom>
        <a:noFill/>
        <a:ln w="1" cmpd="sng">
          <a:noFill/>
        </a:ln>
      </cdr:spPr>
      <cdr:txBody>
        <a:bodyPr vertOverflow="clip" wrap="square" lIns="27432" tIns="18288" rIns="27432" bIns="18288" anchor="ctr" vert="vert270"/>
        <a:p>
          <a:pPr algn="ctr">
            <a:defRPr/>
          </a:pPr>
          <a:r>
            <a:rPr lang="en-US" cap="none" sz="1000" b="1" i="0" u="none" baseline="0">
              <a:solidFill>
                <a:srgbClr val="000000"/>
              </a:solidFill>
              <a:latin typeface="Arial"/>
              <a:ea typeface="Arial"/>
              <a:cs typeface="Arial"/>
            </a:rPr>
            <a:t>فئات العمر  </a:t>
          </a:r>
          <a:r>
            <a:rPr lang="en-US" cap="none" sz="1000" b="1" i="0" u="none" baseline="0">
              <a:solidFill>
                <a:srgbClr val="000000"/>
              </a:solidFill>
              <a:latin typeface="WinSoft Pro"/>
              <a:ea typeface="WinSoft Pro"/>
              <a:cs typeface="WinSoft Pro"/>
            </a:rPr>
            <a:t>Age Groups</a:t>
          </a:r>
        </a:p>
      </cdr:txBody>
    </cdr:sp>
  </cdr:relSizeAnchor>
</c:userShapes>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13</xdr:row>
      <xdr:rowOff>0</xdr:rowOff>
    </xdr:from>
    <xdr:to>
      <xdr:col>8</xdr:col>
      <xdr:colOff>552450</xdr:colOff>
      <xdr:row>34</xdr:row>
      <xdr:rowOff>152400</xdr:rowOff>
    </xdr:to>
    <xdr:graphicFrame>
      <xdr:nvGraphicFramePr>
        <xdr:cNvPr id="1" name="Chart 3"/>
        <xdr:cNvGraphicFramePr/>
      </xdr:nvGraphicFramePr>
      <xdr:xfrm>
        <a:off x="4114800" y="2714625"/>
        <a:ext cx="3181350" cy="35528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0</xdr:col>
      <xdr:colOff>1743075</xdr:colOff>
      <xdr:row>0</xdr:row>
      <xdr:rowOff>552450</xdr:rowOff>
    </xdr:to>
    <xdr:pic>
      <xdr:nvPicPr>
        <xdr:cNvPr id="1" name="Picture 1" descr="DSC Logo"/>
        <xdr:cNvPicPr preferRelativeResize="1">
          <a:picLocks noChangeAspect="1"/>
        </xdr:cNvPicPr>
      </xdr:nvPicPr>
      <xdr:blipFill>
        <a:blip r:embed="rId1"/>
        <a:stretch>
          <a:fillRect/>
        </a:stretch>
      </xdr:blipFill>
      <xdr:spPr>
        <a:xfrm>
          <a:off x="0" y="19050"/>
          <a:ext cx="1743075" cy="533400"/>
        </a:xfrm>
        <a:prstGeom prst="rect">
          <a:avLst/>
        </a:prstGeom>
        <a:noFill/>
        <a:ln w="9525" cmpd="sng">
          <a:noFill/>
        </a:ln>
      </xdr:spPr>
    </xdr:pic>
    <xdr:clientData/>
  </xdr:twoCellAnchor>
  <xdr:twoCellAnchor editAs="oneCell">
    <xdr:from>
      <xdr:col>4</xdr:col>
      <xdr:colOff>1362075</xdr:colOff>
      <xdr:row>0</xdr:row>
      <xdr:rowOff>9525</xdr:rowOff>
    </xdr:from>
    <xdr:to>
      <xdr:col>4</xdr:col>
      <xdr:colOff>2886075</xdr:colOff>
      <xdr:row>0</xdr:row>
      <xdr:rowOff>619125</xdr:rowOff>
    </xdr:to>
    <xdr:pic>
      <xdr:nvPicPr>
        <xdr:cNvPr id="2" name="Picture 2" descr="Goverment of Dubai Logo"/>
        <xdr:cNvPicPr preferRelativeResize="1">
          <a:picLocks noChangeAspect="1"/>
        </xdr:cNvPicPr>
      </xdr:nvPicPr>
      <xdr:blipFill>
        <a:blip r:embed="rId2"/>
        <a:stretch>
          <a:fillRect/>
        </a:stretch>
      </xdr:blipFill>
      <xdr:spPr>
        <a:xfrm>
          <a:off x="7429500" y="9525"/>
          <a:ext cx="1524000" cy="6096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1</xdr:col>
      <xdr:colOff>561975</xdr:colOff>
      <xdr:row>3</xdr:row>
      <xdr:rowOff>76200</xdr:rowOff>
    </xdr:to>
    <xdr:pic>
      <xdr:nvPicPr>
        <xdr:cNvPr id="1" name="Picture 1" descr="DSC Logo"/>
        <xdr:cNvPicPr preferRelativeResize="1">
          <a:picLocks noChangeAspect="1"/>
        </xdr:cNvPicPr>
      </xdr:nvPicPr>
      <xdr:blipFill>
        <a:blip r:embed="rId1"/>
        <a:stretch>
          <a:fillRect/>
        </a:stretch>
      </xdr:blipFill>
      <xdr:spPr>
        <a:xfrm>
          <a:off x="0" y="19050"/>
          <a:ext cx="1743075" cy="533400"/>
        </a:xfrm>
        <a:prstGeom prst="rect">
          <a:avLst/>
        </a:prstGeom>
        <a:noFill/>
        <a:ln w="9525" cmpd="sng">
          <a:noFill/>
        </a:ln>
      </xdr:spPr>
    </xdr:pic>
    <xdr:clientData/>
  </xdr:twoCellAnchor>
  <xdr:twoCellAnchor editAs="oneCell">
    <xdr:from>
      <xdr:col>8</xdr:col>
      <xdr:colOff>314325</xdr:colOff>
      <xdr:row>0</xdr:row>
      <xdr:rowOff>28575</xdr:rowOff>
    </xdr:from>
    <xdr:to>
      <xdr:col>9</xdr:col>
      <xdr:colOff>981075</xdr:colOff>
      <xdr:row>3</xdr:row>
      <xdr:rowOff>161925</xdr:rowOff>
    </xdr:to>
    <xdr:pic>
      <xdr:nvPicPr>
        <xdr:cNvPr id="2" name="Picture 2" descr="Goverment of Dubai Logo"/>
        <xdr:cNvPicPr preferRelativeResize="1">
          <a:picLocks noChangeAspect="1"/>
        </xdr:cNvPicPr>
      </xdr:nvPicPr>
      <xdr:blipFill>
        <a:blip r:embed="rId2"/>
        <a:stretch>
          <a:fillRect/>
        </a:stretch>
      </xdr:blipFill>
      <xdr:spPr>
        <a:xfrm>
          <a:off x="7886700" y="28575"/>
          <a:ext cx="1524000" cy="609600"/>
        </a:xfrm>
        <a:prstGeom prst="rect">
          <a:avLst/>
        </a:prstGeom>
        <a:noFill/>
        <a:ln w="9525" cmpd="sng">
          <a:noFill/>
        </a:ln>
      </xdr:spPr>
    </xdr:pic>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0.09325</cdr:x>
      <cdr:y>0.17225</cdr:y>
    </cdr:from>
    <cdr:to>
      <cdr:x>0.1475</cdr:x>
      <cdr:y>0.5</cdr:y>
    </cdr:to>
    <cdr:sp>
      <cdr:nvSpPr>
        <cdr:cNvPr id="1" name="Text Box 1"/>
        <cdr:cNvSpPr txBox="1">
          <a:spLocks noChangeArrowheads="1"/>
        </cdr:cNvSpPr>
      </cdr:nvSpPr>
      <cdr:spPr>
        <a:xfrm>
          <a:off x="295275" y="933450"/>
          <a:ext cx="171450" cy="1771650"/>
        </a:xfrm>
        <a:prstGeom prst="rect">
          <a:avLst/>
        </a:prstGeom>
        <a:noFill/>
        <a:ln w="1" cmpd="sng">
          <a:noFill/>
        </a:ln>
      </cdr:spPr>
      <cdr:txBody>
        <a:bodyPr vertOverflow="clip" wrap="square" lIns="27432" tIns="18288" rIns="27432" bIns="18288" anchor="ctr" vert="vert270"/>
        <a:p>
          <a:pPr algn="ctr">
            <a:defRPr/>
          </a:pPr>
          <a:r>
            <a:rPr lang="en-US" cap="none" sz="1000" b="1" i="0" u="none" baseline="0">
              <a:solidFill>
                <a:srgbClr val="000000"/>
              </a:solidFill>
              <a:latin typeface="Dubai"/>
              <a:ea typeface="Dubai"/>
              <a:cs typeface="Dubai"/>
            </a:rPr>
            <a:t>فئات العمر  </a:t>
          </a:r>
          <a:r>
            <a:rPr lang="en-US" cap="none" sz="1000" b="1" i="0" u="none" baseline="0">
              <a:solidFill>
                <a:srgbClr val="000000"/>
              </a:solidFill>
              <a:latin typeface="Dubai"/>
              <a:ea typeface="Dubai"/>
              <a:cs typeface="Dubai"/>
            </a:rPr>
            <a:t>Age Groups</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0.095</cdr:x>
      <cdr:y>0.1715</cdr:y>
    </cdr:from>
    <cdr:to>
      <cdr:x>0.14925</cdr:x>
      <cdr:y>0.50275</cdr:y>
    </cdr:to>
    <cdr:sp>
      <cdr:nvSpPr>
        <cdr:cNvPr id="1" name="Text Box 1"/>
        <cdr:cNvSpPr txBox="1">
          <a:spLocks noChangeArrowheads="1"/>
        </cdr:cNvSpPr>
      </cdr:nvSpPr>
      <cdr:spPr>
        <a:xfrm>
          <a:off x="304800" y="933450"/>
          <a:ext cx="171450" cy="1800225"/>
        </a:xfrm>
        <a:prstGeom prst="rect">
          <a:avLst/>
        </a:prstGeom>
        <a:noFill/>
        <a:ln w="1" cmpd="sng">
          <a:noFill/>
        </a:ln>
      </cdr:spPr>
      <cdr:txBody>
        <a:bodyPr vertOverflow="clip" wrap="square" lIns="27432" tIns="18288" rIns="27432" bIns="18288" anchor="ctr" vert="vert270"/>
        <a:p>
          <a:pPr algn="ctr">
            <a:defRPr/>
          </a:pPr>
          <a:r>
            <a:rPr lang="en-US" cap="none" sz="1000" b="1" i="0" u="none" baseline="0">
              <a:solidFill>
                <a:srgbClr val="000000"/>
              </a:solidFill>
              <a:latin typeface="Dubai"/>
              <a:ea typeface="Dubai"/>
              <a:cs typeface="Dubai"/>
            </a:rPr>
            <a:t>فئات العمر  </a:t>
          </a:r>
          <a:r>
            <a:rPr lang="en-US" cap="none" sz="1000" b="1" i="0" u="none" baseline="0">
              <a:solidFill>
                <a:srgbClr val="000000"/>
              </a:solidFill>
              <a:latin typeface="Dubai"/>
              <a:ea typeface="Dubai"/>
              <a:cs typeface="Dubai"/>
            </a:rPr>
            <a:t>Age Groups</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0.1835</cdr:x>
      <cdr:y>0.18525</cdr:y>
    </cdr:from>
    <cdr:to>
      <cdr:x>0.24125</cdr:x>
      <cdr:y>0.5065</cdr:y>
    </cdr:to>
    <cdr:sp>
      <cdr:nvSpPr>
        <cdr:cNvPr id="1" name="Text Box 1"/>
        <cdr:cNvSpPr txBox="1">
          <a:spLocks noChangeArrowheads="1"/>
        </cdr:cNvSpPr>
      </cdr:nvSpPr>
      <cdr:spPr>
        <a:xfrm>
          <a:off x="552450" y="1000125"/>
          <a:ext cx="171450" cy="1752600"/>
        </a:xfrm>
        <a:prstGeom prst="rect">
          <a:avLst/>
        </a:prstGeom>
        <a:noFill/>
        <a:ln w="1" cmpd="sng">
          <a:noFill/>
        </a:ln>
      </cdr:spPr>
      <cdr:txBody>
        <a:bodyPr vertOverflow="clip" wrap="square" lIns="27432" tIns="18288" rIns="27432" bIns="18288" anchor="ctr" vert="vert270"/>
        <a:p>
          <a:pPr algn="ctr">
            <a:defRPr/>
          </a:pPr>
          <a:r>
            <a:rPr lang="en-US" cap="none" sz="1000" b="1" i="0" u="none" baseline="0">
              <a:solidFill>
                <a:srgbClr val="000000"/>
              </a:solidFill>
              <a:latin typeface="Dubai"/>
              <a:ea typeface="Dubai"/>
              <a:cs typeface="Dubai"/>
            </a:rPr>
            <a:t>فئات العمر  </a:t>
          </a:r>
          <a:r>
            <a:rPr lang="en-US" cap="none" sz="1000" b="1" i="0" u="none" baseline="0">
              <a:solidFill>
                <a:srgbClr val="000000"/>
              </a:solidFill>
              <a:latin typeface="Dubai"/>
              <a:ea typeface="Dubai"/>
              <a:cs typeface="Dubai"/>
            </a:rPr>
            <a:t>Age Groups</a:t>
          </a:r>
        </a:p>
      </cdr:txBody>
    </cdr:sp>
  </cdr:relSizeAnchor>
  <cdr:relSizeAnchor xmlns:cdr="http://schemas.openxmlformats.org/drawingml/2006/chartDrawing">
    <cdr:from>
      <cdr:x>0.47475</cdr:x>
      <cdr:y>-0.0095</cdr:y>
    </cdr:from>
    <cdr:to>
      <cdr:x>0.82125</cdr:x>
      <cdr:y>0.05275</cdr:y>
    </cdr:to>
    <cdr:sp>
      <cdr:nvSpPr>
        <cdr:cNvPr id="2" name="TextBox 4"/>
        <cdr:cNvSpPr txBox="1">
          <a:spLocks noChangeArrowheads="1"/>
        </cdr:cNvSpPr>
      </cdr:nvSpPr>
      <cdr:spPr>
        <a:xfrm>
          <a:off x="1438275" y="-47624"/>
          <a:ext cx="1057275" cy="3429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200" b="0" i="0" u="none" baseline="0">
              <a:solidFill>
                <a:srgbClr val="000000"/>
              </a:solidFill>
              <a:latin typeface="Dubai"/>
              <a:ea typeface="Dubai"/>
              <a:cs typeface="Dubai"/>
            </a:rPr>
            <a:t>2015</a:t>
          </a:r>
          <a:r>
            <a:rPr lang="en-US" cap="none" sz="1100" b="0" i="0" u="none" baseline="0">
              <a:solidFill>
                <a:srgbClr val="000000"/>
              </a:solidFill>
              <a:latin typeface="Calibri"/>
              <a:ea typeface="Calibri"/>
              <a:cs typeface="Calibri"/>
            </a:rPr>
            <a:t> )</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180975</xdr:colOff>
      <xdr:row>0</xdr:row>
      <xdr:rowOff>295275</xdr:rowOff>
    </xdr:from>
    <xdr:ext cx="9429750" cy="981075"/>
    <xdr:sp>
      <xdr:nvSpPr>
        <xdr:cNvPr id="1" name="Text Box 1" descr="Parchment"/>
        <xdr:cNvSpPr txBox="1">
          <a:spLocks noChangeArrowheads="1"/>
        </xdr:cNvSpPr>
      </xdr:nvSpPr>
      <xdr:spPr>
        <a:xfrm>
          <a:off x="180975" y="295275"/>
          <a:ext cx="9429750" cy="981075"/>
        </a:xfrm>
        <a:prstGeom prst="rect">
          <a:avLst/>
        </a:prstGeom>
        <a:noFill/>
        <a:ln w="9525" cmpd="sng">
          <a:noFill/>
        </a:ln>
      </xdr:spPr>
      <xdr:txBody>
        <a:bodyPr vertOverflow="clip" wrap="square" lIns="36576" tIns="27432" rIns="36576" bIns="0"/>
        <a:p>
          <a:pPr algn="ctr">
            <a:defRPr/>
          </a:pPr>
          <a:r>
            <a:rPr lang="en-US" cap="none" sz="1300" b="1" i="0" u="none" baseline="0">
              <a:solidFill>
                <a:srgbClr val="000000"/>
              </a:solidFill>
              <a:latin typeface="Dubai"/>
              <a:ea typeface="Dubai"/>
              <a:cs typeface="Dubai"/>
            </a:rPr>
            <a:t>الهـــرم السكانــي حسب الجنس - إمارة دبــي
</a:t>
          </a:r>
          <a:r>
            <a:rPr lang="en-US" cap="none" sz="1300" b="1" i="0" u="none" baseline="0">
              <a:solidFill>
                <a:srgbClr val="000000"/>
              </a:solidFill>
              <a:latin typeface="Dubai"/>
              <a:ea typeface="Dubai"/>
              <a:cs typeface="Dubai"/>
            </a:rPr>
            <a:t>Population</a:t>
          </a:r>
          <a:r>
            <a:rPr lang="en-US" cap="none" sz="1300" b="1" i="0" u="none" baseline="0">
              <a:solidFill>
                <a:srgbClr val="000000"/>
              </a:solidFill>
              <a:latin typeface="Dubai"/>
              <a:ea typeface="Dubai"/>
              <a:cs typeface="Dubai"/>
            </a:rPr>
            <a:t> </a:t>
          </a:r>
          <a:r>
            <a:rPr lang="en-US" cap="none" sz="1300" b="1" i="0" u="none" baseline="0">
              <a:solidFill>
                <a:srgbClr val="000000"/>
              </a:solidFill>
              <a:latin typeface="Dubai"/>
              <a:ea typeface="Dubai"/>
              <a:cs typeface="Dubai"/>
            </a:rPr>
            <a:t>Pyramid</a:t>
          </a:r>
          <a:r>
            <a:rPr lang="en-US" cap="none" sz="1300" b="1" i="0" u="none" baseline="0">
              <a:solidFill>
                <a:srgbClr val="000000"/>
              </a:solidFill>
              <a:latin typeface="Dubai"/>
              <a:ea typeface="Dubai"/>
              <a:cs typeface="Dubai"/>
            </a:rPr>
            <a:t> </a:t>
          </a:r>
          <a:r>
            <a:rPr lang="en-US" cap="none" sz="1300" b="1" i="0" u="none" baseline="0">
              <a:solidFill>
                <a:srgbClr val="000000"/>
              </a:solidFill>
              <a:latin typeface="Dubai"/>
              <a:ea typeface="Dubai"/>
              <a:cs typeface="Dubai"/>
            </a:rPr>
            <a:t>by</a:t>
          </a:r>
          <a:r>
            <a:rPr lang="en-US" cap="none" sz="1300" b="1" i="0" u="none" baseline="0">
              <a:solidFill>
                <a:srgbClr val="000000"/>
              </a:solidFill>
              <a:latin typeface="Dubai"/>
              <a:ea typeface="Dubai"/>
              <a:cs typeface="Dubai"/>
            </a:rPr>
            <a:t> S</a:t>
          </a:r>
          <a:r>
            <a:rPr lang="en-US" cap="none" sz="1300" b="1" i="0" u="none" baseline="0">
              <a:solidFill>
                <a:srgbClr val="000000"/>
              </a:solidFill>
              <a:latin typeface="Dubai"/>
              <a:ea typeface="Dubai"/>
              <a:cs typeface="Dubai"/>
            </a:rPr>
            <a:t>ex - Emirate of Dubai
</a:t>
          </a:r>
          <a:r>
            <a:rPr lang="en-US" cap="none" sz="1300" b="1" i="0" u="none" baseline="0">
              <a:solidFill>
                <a:srgbClr val="000000"/>
              </a:solidFill>
              <a:latin typeface="Dubai"/>
              <a:ea typeface="Dubai"/>
              <a:cs typeface="Dubai"/>
            </a:rPr>
            <a:t> ( 201</a:t>
          </a:r>
          <a:r>
            <a:rPr lang="en-US" cap="none" sz="1300" b="1" i="0" u="none" baseline="0">
              <a:solidFill>
                <a:srgbClr val="000000"/>
              </a:solidFill>
              <a:latin typeface="Dubai"/>
              <a:ea typeface="Dubai"/>
              <a:cs typeface="Dubai"/>
            </a:rPr>
            <a:t>4</a:t>
          </a:r>
          <a:r>
            <a:rPr lang="en-US" cap="none" sz="1300" b="1" i="0" u="none" baseline="0">
              <a:solidFill>
                <a:srgbClr val="000000"/>
              </a:solidFill>
              <a:latin typeface="Dubai"/>
              <a:ea typeface="Dubai"/>
              <a:cs typeface="Dubai"/>
            </a:rPr>
            <a:t> - 201</a:t>
          </a:r>
          <a:r>
            <a:rPr lang="en-US" cap="none" sz="1300" b="1" i="0" u="none" baseline="0">
              <a:solidFill>
                <a:srgbClr val="000000"/>
              </a:solidFill>
              <a:latin typeface="Dubai"/>
              <a:ea typeface="Dubai"/>
              <a:cs typeface="Dubai"/>
            </a:rPr>
            <a:t>6</a:t>
          </a:r>
          <a:r>
            <a:rPr lang="en-US" cap="none" sz="1300" b="1" i="0" u="none" baseline="0">
              <a:solidFill>
                <a:srgbClr val="000000"/>
              </a:solidFill>
              <a:latin typeface="Dubai"/>
              <a:ea typeface="Dubai"/>
              <a:cs typeface="Dubai"/>
            </a:rPr>
            <a:t> )</a:t>
          </a:r>
        </a:p>
      </xdr:txBody>
    </xdr:sp>
    <xdr:clientData/>
  </xdr:oneCellAnchor>
  <xdr:twoCellAnchor>
    <xdr:from>
      <xdr:col>0</xdr:col>
      <xdr:colOff>0</xdr:colOff>
      <xdr:row>1</xdr:row>
      <xdr:rowOff>28575</xdr:rowOff>
    </xdr:from>
    <xdr:to>
      <xdr:col>1</xdr:col>
      <xdr:colOff>1933575</xdr:colOff>
      <xdr:row>4</xdr:row>
      <xdr:rowOff>0</xdr:rowOff>
    </xdr:to>
    <xdr:graphicFrame>
      <xdr:nvGraphicFramePr>
        <xdr:cNvPr id="2" name="Chart 3"/>
        <xdr:cNvGraphicFramePr/>
      </xdr:nvGraphicFramePr>
      <xdr:xfrm>
        <a:off x="0" y="1295400"/>
        <a:ext cx="3181350" cy="5419725"/>
      </xdr:xfrm>
      <a:graphic>
        <a:graphicData uri="http://schemas.openxmlformats.org/drawingml/2006/chart">
          <c:chart xmlns:c="http://schemas.openxmlformats.org/drawingml/2006/chart" r:id="rId1"/>
        </a:graphicData>
      </a:graphic>
    </xdr:graphicFrame>
    <xdr:clientData/>
  </xdr:twoCellAnchor>
  <xdr:twoCellAnchor>
    <xdr:from>
      <xdr:col>3</xdr:col>
      <xdr:colOff>1076325</xdr:colOff>
      <xdr:row>1</xdr:row>
      <xdr:rowOff>19050</xdr:rowOff>
    </xdr:from>
    <xdr:to>
      <xdr:col>3</xdr:col>
      <xdr:colOff>4324350</xdr:colOff>
      <xdr:row>4</xdr:row>
      <xdr:rowOff>19050</xdr:rowOff>
    </xdr:to>
    <xdr:graphicFrame>
      <xdr:nvGraphicFramePr>
        <xdr:cNvPr id="3" name="Chart 3"/>
        <xdr:cNvGraphicFramePr/>
      </xdr:nvGraphicFramePr>
      <xdr:xfrm>
        <a:off x="6248400" y="1285875"/>
        <a:ext cx="3248025" cy="5448300"/>
      </xdr:xfrm>
      <a:graphic>
        <a:graphicData uri="http://schemas.openxmlformats.org/drawingml/2006/chart">
          <c:chart xmlns:c="http://schemas.openxmlformats.org/drawingml/2006/chart" r:id="rId2"/>
        </a:graphicData>
      </a:graphic>
    </xdr:graphicFrame>
    <xdr:clientData/>
  </xdr:twoCellAnchor>
  <xdr:twoCellAnchor>
    <xdr:from>
      <xdr:col>1</xdr:col>
      <xdr:colOff>1933575</xdr:colOff>
      <xdr:row>1</xdr:row>
      <xdr:rowOff>9525</xdr:rowOff>
    </xdr:from>
    <xdr:to>
      <xdr:col>3</xdr:col>
      <xdr:colOff>1057275</xdr:colOff>
      <xdr:row>4</xdr:row>
      <xdr:rowOff>9525</xdr:rowOff>
    </xdr:to>
    <xdr:graphicFrame>
      <xdr:nvGraphicFramePr>
        <xdr:cNvPr id="4" name="Chart 6"/>
        <xdr:cNvGraphicFramePr/>
      </xdr:nvGraphicFramePr>
      <xdr:xfrm>
        <a:off x="3181350" y="1276350"/>
        <a:ext cx="3048000" cy="5448300"/>
      </xdr:xfrm>
      <a:graphic>
        <a:graphicData uri="http://schemas.openxmlformats.org/drawingml/2006/chart">
          <c:chart xmlns:c="http://schemas.openxmlformats.org/drawingml/2006/chart" r:id="rId3"/>
        </a:graphicData>
      </a:graphic>
    </xdr:graphicFrame>
    <xdr:clientData/>
  </xdr:twoCellAnchor>
  <xdr:twoCellAnchor>
    <xdr:from>
      <xdr:col>1</xdr:col>
      <xdr:colOff>2114550</xdr:colOff>
      <xdr:row>2</xdr:row>
      <xdr:rowOff>2476500</xdr:rowOff>
    </xdr:from>
    <xdr:to>
      <xdr:col>3</xdr:col>
      <xdr:colOff>514350</xdr:colOff>
      <xdr:row>3</xdr:row>
      <xdr:rowOff>190500</xdr:rowOff>
    </xdr:to>
    <xdr:sp>
      <xdr:nvSpPr>
        <xdr:cNvPr id="5" name="TextBox 2"/>
        <xdr:cNvSpPr txBox="1">
          <a:spLocks noChangeArrowheads="1"/>
        </xdr:cNvSpPr>
      </xdr:nvSpPr>
      <xdr:spPr>
        <a:xfrm>
          <a:off x="3362325" y="6276975"/>
          <a:ext cx="2324100" cy="24765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Dubai"/>
              <a:ea typeface="Dubai"/>
              <a:cs typeface="Dubai"/>
            </a:rPr>
            <a:t>(Population in 000's)  </a:t>
          </a:r>
          <a:r>
            <a:rPr lang="en-US" cap="none" sz="1000" b="1" i="0" u="none" baseline="0">
              <a:solidFill>
                <a:srgbClr val="000000"/>
              </a:solidFill>
              <a:latin typeface="Dubai"/>
              <a:ea typeface="Dubai"/>
              <a:cs typeface="Dubai"/>
            </a:rPr>
            <a:t>السكان</a:t>
          </a:r>
          <a:r>
            <a:rPr lang="en-US" cap="none" sz="1000" b="1" i="0" u="none" baseline="0">
              <a:solidFill>
                <a:srgbClr val="000000"/>
              </a:solidFill>
              <a:latin typeface="Dubai"/>
              <a:ea typeface="Dubai"/>
              <a:cs typeface="Dubai"/>
            </a:rPr>
            <a:t> </a:t>
          </a:r>
          <a:r>
            <a:rPr lang="en-US" cap="none" sz="1000" b="1" i="0" u="none" baseline="0">
              <a:solidFill>
                <a:srgbClr val="000000"/>
              </a:solidFill>
              <a:latin typeface="Dubai"/>
              <a:ea typeface="Dubai"/>
              <a:cs typeface="Dubai"/>
            </a:rPr>
            <a:t>بالألف</a:t>
          </a:r>
          <a:r>
            <a:rPr lang="en-US" cap="none" sz="1000" b="1" i="0" u="none" baseline="0">
              <a:solidFill>
                <a:srgbClr val="000000"/>
              </a:solidFill>
              <a:latin typeface="Dubai"/>
              <a:ea typeface="Dubai"/>
              <a:cs typeface="Dubai"/>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akmahmood\Desktop\&#1580;&#1583;&#1608;&#16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جدول 01-01 Table"/>
      <sheetName val="جدول 02 -01 Table "/>
      <sheetName val="جدول 03-01 Table"/>
      <sheetName val="شكل 01-01 Figure "/>
      <sheetName val="جدول 04-01 Table "/>
      <sheetName val="fIGURE 01-02 شكل"/>
      <sheetName val=" جدول 05-01 Table "/>
      <sheetName val="شكل 03-01 Figure "/>
      <sheetName val="جدول  06-01 Table"/>
      <sheetName val="شكل 04-01 Figure"/>
      <sheetName val="جدول 07 -01 Table"/>
      <sheetName val="شكل 05 -01 Figure"/>
      <sheetName val="جدول 08-01"/>
      <sheetName val="شكل 06-01 Figure"/>
      <sheetName val="جدول 09-01"/>
      <sheetName val="جدول  10-01"/>
      <sheetName val="جدول 11-01"/>
      <sheetName val="جدول 12-01"/>
      <sheetName val="جدول 13-01"/>
      <sheetName val="جدول 14 -01"/>
      <sheetName val="جدول 15-01"/>
      <sheetName val="بيانات الرسومات"/>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sheetPr>
  <dimension ref="A3:A16"/>
  <sheetViews>
    <sheetView rightToLeft="1" tabSelected="1" view="pageBreakPreview" zoomScale="70" zoomScaleSheetLayoutView="70" zoomScalePageLayoutView="70" workbookViewId="0" topLeftCell="A1">
      <selection activeCell="I7" sqref="I7"/>
    </sheetView>
  </sheetViews>
  <sheetFormatPr defaultColWidth="9.140625" defaultRowHeight="12.75"/>
  <cols>
    <col min="1" max="1" width="81.00390625" style="0" customWidth="1"/>
  </cols>
  <sheetData>
    <row r="1" ht="53.25" customHeight="1"/>
    <row r="3" ht="28.5">
      <c r="A3" s="676" t="s">
        <v>399</v>
      </c>
    </row>
    <row r="4" ht="28.5">
      <c r="A4" s="676" t="s">
        <v>400</v>
      </c>
    </row>
    <row r="5" ht="11.25" customHeight="1">
      <c r="A5" s="677"/>
    </row>
    <row r="6" ht="147" customHeight="1">
      <c r="A6" s="703" t="s">
        <v>411</v>
      </c>
    </row>
    <row r="7" ht="131.25" customHeight="1">
      <c r="A7" s="703" t="s">
        <v>409</v>
      </c>
    </row>
    <row r="8" ht="155.25" customHeight="1">
      <c r="A8" s="703" t="s">
        <v>412</v>
      </c>
    </row>
    <row r="9" ht="180.75" customHeight="1">
      <c r="A9" s="703" t="s">
        <v>416</v>
      </c>
    </row>
    <row r="10" ht="28.5">
      <c r="A10" s="704" t="s">
        <v>401</v>
      </c>
    </row>
    <row r="11" ht="28.5">
      <c r="A11" s="704" t="s">
        <v>402</v>
      </c>
    </row>
    <row r="12" ht="9" customHeight="1">
      <c r="A12" s="705"/>
    </row>
    <row r="13" ht="179.25" customHeight="1">
      <c r="A13" s="706" t="s">
        <v>410</v>
      </c>
    </row>
    <row r="14" ht="144" customHeight="1">
      <c r="A14" s="678" t="s">
        <v>413</v>
      </c>
    </row>
    <row r="15" ht="152.25" customHeight="1">
      <c r="A15" s="678" t="s">
        <v>414</v>
      </c>
    </row>
    <row r="16" ht="183.75" customHeight="1">
      <c r="A16" s="678" t="s">
        <v>415</v>
      </c>
    </row>
  </sheetData>
  <sheetProtection/>
  <printOptions horizontalCentered="1"/>
  <pageMargins left="0.7" right="0.7" top="0.75" bottom="0.75" header="0.3" footer="0.3"/>
  <pageSetup orientation="portrait" paperSize="9" r:id="rId2"/>
  <drawing r:id="rId1"/>
</worksheet>
</file>

<file path=xl/worksheets/sheet10.xml><?xml version="1.0" encoding="utf-8"?>
<worksheet xmlns="http://schemas.openxmlformats.org/spreadsheetml/2006/main" xmlns:r="http://schemas.openxmlformats.org/officeDocument/2006/relationships">
  <sheetPr>
    <tabColor theme="0"/>
  </sheetPr>
  <dimension ref="A2:W35"/>
  <sheetViews>
    <sheetView rightToLeft="1" tabSelected="1" view="pageBreakPreview" zoomScaleNormal="75" zoomScaleSheetLayoutView="100" zoomScalePageLayoutView="0" workbookViewId="0" topLeftCell="A1">
      <selection activeCell="I7" sqref="I7"/>
    </sheetView>
  </sheetViews>
  <sheetFormatPr defaultColWidth="9.140625" defaultRowHeight="12.75"/>
  <cols>
    <col min="1" max="1" width="22.7109375" style="359" customWidth="1"/>
    <col min="2" max="2" width="10.8515625" style="359" bestFit="1" customWidth="1"/>
    <col min="3" max="3" width="10.421875" style="359" bestFit="1" customWidth="1"/>
    <col min="4" max="4" width="11.140625" style="359" bestFit="1" customWidth="1"/>
    <col min="5" max="6" width="10.421875" style="359" bestFit="1" customWidth="1"/>
    <col min="7" max="8" width="10.8515625" style="359" bestFit="1" customWidth="1"/>
    <col min="9" max="9" width="10.28125" style="359" customWidth="1"/>
    <col min="10" max="10" width="11.00390625" style="359" bestFit="1" customWidth="1"/>
    <col min="11" max="11" width="27.7109375" style="359" customWidth="1"/>
    <col min="12" max="12" width="21.8515625" style="38" customWidth="1"/>
    <col min="13" max="23" width="9.140625" style="38" customWidth="1"/>
    <col min="24" max="16384" width="9.140625" style="2" customWidth="1"/>
  </cols>
  <sheetData>
    <row r="1" ht="40.5" customHeight="1"/>
    <row r="2" spans="1:23" s="71" customFormat="1" ht="21.75" customHeight="1">
      <c r="A2" s="208" t="s">
        <v>265</v>
      </c>
      <c r="B2" s="208"/>
      <c r="C2" s="208"/>
      <c r="D2" s="208"/>
      <c r="E2" s="208"/>
      <c r="F2" s="208"/>
      <c r="G2" s="208"/>
      <c r="H2" s="208"/>
      <c r="I2" s="208"/>
      <c r="J2" s="208"/>
      <c r="K2" s="208"/>
      <c r="L2" s="72"/>
      <c r="M2" s="70"/>
      <c r="N2" s="70"/>
      <c r="O2" s="70"/>
      <c r="P2" s="70"/>
      <c r="Q2" s="70"/>
      <c r="R2" s="70"/>
      <c r="S2" s="70"/>
      <c r="T2" s="70"/>
      <c r="U2" s="70"/>
      <c r="V2" s="70"/>
      <c r="W2" s="70"/>
    </row>
    <row r="3" spans="1:23" s="73" customFormat="1" ht="19.5" customHeight="1">
      <c r="A3" s="208" t="s">
        <v>385</v>
      </c>
      <c r="B3" s="208"/>
      <c r="C3" s="208"/>
      <c r="D3" s="208"/>
      <c r="E3" s="208"/>
      <c r="F3" s="208"/>
      <c r="G3" s="208"/>
      <c r="H3" s="208"/>
      <c r="I3" s="208"/>
      <c r="J3" s="208"/>
      <c r="K3" s="208"/>
      <c r="L3" s="77"/>
      <c r="M3" s="70"/>
      <c r="N3" s="70"/>
      <c r="O3" s="70"/>
      <c r="P3" s="70"/>
      <c r="Q3" s="70"/>
      <c r="R3" s="70"/>
      <c r="S3" s="70"/>
      <c r="T3" s="70"/>
      <c r="U3" s="70"/>
      <c r="V3" s="70"/>
      <c r="W3" s="70"/>
    </row>
    <row r="4" spans="1:23" s="73" customFormat="1" ht="20.25" customHeight="1">
      <c r="A4" s="208" t="s">
        <v>357</v>
      </c>
      <c r="B4" s="208"/>
      <c r="C4" s="208"/>
      <c r="D4" s="208"/>
      <c r="E4" s="208"/>
      <c r="F4" s="208"/>
      <c r="G4" s="208"/>
      <c r="H4" s="208"/>
      <c r="I4" s="208"/>
      <c r="J4" s="208"/>
      <c r="K4" s="208"/>
      <c r="L4" s="72"/>
      <c r="M4" s="70"/>
      <c r="N4" s="70"/>
      <c r="O4" s="70"/>
      <c r="P4" s="70"/>
      <c r="Q4" s="70"/>
      <c r="R4" s="70"/>
      <c r="S4" s="70"/>
      <c r="T4" s="70"/>
      <c r="U4" s="70"/>
      <c r="V4" s="70"/>
      <c r="W4" s="70"/>
    </row>
    <row r="5" spans="1:12" ht="18" customHeight="1">
      <c r="A5" s="493"/>
      <c r="B5" s="493"/>
      <c r="C5" s="493"/>
      <c r="D5" s="493"/>
      <c r="E5" s="493"/>
      <c r="F5" s="493"/>
      <c r="G5" s="493"/>
      <c r="H5" s="493"/>
      <c r="I5" s="493"/>
      <c r="J5" s="493"/>
      <c r="K5" s="493"/>
      <c r="L5" s="46"/>
    </row>
    <row r="6" spans="1:12" ht="24.75" customHeight="1">
      <c r="A6" s="211" t="s">
        <v>178</v>
      </c>
      <c r="L6" s="45"/>
    </row>
    <row r="7" spans="1:12" ht="27" customHeight="1">
      <c r="A7" s="743" t="s">
        <v>394</v>
      </c>
      <c r="B7" s="733">
        <v>2014</v>
      </c>
      <c r="C7" s="734"/>
      <c r="D7" s="738"/>
      <c r="E7" s="733">
        <v>2015</v>
      </c>
      <c r="F7" s="734"/>
      <c r="G7" s="738"/>
      <c r="H7" s="733">
        <v>2016</v>
      </c>
      <c r="I7" s="734"/>
      <c r="J7" s="738"/>
      <c r="K7" s="739" t="s">
        <v>393</v>
      </c>
      <c r="L7" s="39"/>
    </row>
    <row r="8" spans="1:12" ht="12" customHeight="1">
      <c r="A8" s="744"/>
      <c r="B8" s="658"/>
      <c r="C8" s="658"/>
      <c r="D8" s="658"/>
      <c r="E8" s="658"/>
      <c r="F8" s="658"/>
      <c r="G8" s="658"/>
      <c r="H8" s="658"/>
      <c r="I8" s="658"/>
      <c r="J8" s="658"/>
      <c r="K8" s="740"/>
      <c r="L8" s="39"/>
    </row>
    <row r="9" spans="1:12" ht="18.75" customHeight="1">
      <c r="A9" s="745"/>
      <c r="B9" s="461" t="s">
        <v>1</v>
      </c>
      <c r="C9" s="461" t="s">
        <v>287</v>
      </c>
      <c r="D9" s="461" t="s">
        <v>3</v>
      </c>
      <c r="E9" s="461" t="s">
        <v>1</v>
      </c>
      <c r="F9" s="461" t="s">
        <v>287</v>
      </c>
      <c r="G9" s="461" t="s">
        <v>3</v>
      </c>
      <c r="H9" s="461" t="s">
        <v>1</v>
      </c>
      <c r="I9" s="461" t="s">
        <v>287</v>
      </c>
      <c r="J9" s="461" t="s">
        <v>3</v>
      </c>
      <c r="K9" s="741"/>
      <c r="L9" s="26"/>
    </row>
    <row r="10" spans="1:12" ht="19.5" customHeight="1">
      <c r="A10" s="746"/>
      <c r="B10" s="463" t="s">
        <v>276</v>
      </c>
      <c r="C10" s="463" t="s">
        <v>277</v>
      </c>
      <c r="D10" s="463" t="s">
        <v>4</v>
      </c>
      <c r="E10" s="463" t="s">
        <v>276</v>
      </c>
      <c r="F10" s="463" t="s">
        <v>277</v>
      </c>
      <c r="G10" s="463" t="s">
        <v>4</v>
      </c>
      <c r="H10" s="463" t="s">
        <v>276</v>
      </c>
      <c r="I10" s="463" t="s">
        <v>277</v>
      </c>
      <c r="J10" s="463" t="s">
        <v>4</v>
      </c>
      <c r="K10" s="742"/>
      <c r="L10" s="39"/>
    </row>
    <row r="11" spans="1:23" s="7" customFormat="1" ht="25.5" customHeight="1">
      <c r="A11" s="494" t="s">
        <v>37</v>
      </c>
      <c r="B11" s="653"/>
      <c r="C11" s="653"/>
      <c r="D11" s="654"/>
      <c r="E11" s="653"/>
      <c r="F11" s="653"/>
      <c r="G11" s="654"/>
      <c r="H11" s="653"/>
      <c r="I11" s="653"/>
      <c r="J11" s="654"/>
      <c r="K11" s="647" t="s">
        <v>289</v>
      </c>
      <c r="L11" s="62"/>
      <c r="M11" s="38"/>
      <c r="N11" s="38"/>
      <c r="O11" s="38"/>
      <c r="P11" s="38"/>
      <c r="Q11" s="38"/>
      <c r="R11" s="38"/>
      <c r="S11" s="38"/>
      <c r="T11" s="38"/>
      <c r="U11" s="38"/>
      <c r="V11" s="38"/>
      <c r="W11" s="38"/>
    </row>
    <row r="12" spans="1:23" s="7" customFormat="1" ht="25.5" customHeight="1">
      <c r="A12" s="495" t="s">
        <v>28</v>
      </c>
      <c r="B12" s="655">
        <v>94.7</v>
      </c>
      <c r="C12" s="655">
        <v>47.1</v>
      </c>
      <c r="D12" s="655">
        <v>81.7</v>
      </c>
      <c r="E12" s="655">
        <v>94.8</v>
      </c>
      <c r="F12" s="655"/>
      <c r="G12" s="655">
        <v>82.4</v>
      </c>
      <c r="H12" s="655">
        <v>94.8</v>
      </c>
      <c r="I12" s="655">
        <v>48.7</v>
      </c>
      <c r="J12" s="655">
        <v>81.9</v>
      </c>
      <c r="K12" s="648" t="s">
        <v>11</v>
      </c>
      <c r="L12" s="40"/>
      <c r="M12" s="38"/>
      <c r="N12" s="38"/>
      <c r="O12" s="38"/>
      <c r="P12" s="38"/>
      <c r="Q12" s="38"/>
      <c r="R12" s="38"/>
      <c r="S12" s="38"/>
      <c r="T12" s="38"/>
      <c r="U12" s="38"/>
      <c r="V12" s="38"/>
      <c r="W12" s="38"/>
    </row>
    <row r="13" spans="1:23" s="7" customFormat="1" ht="25.5" customHeight="1">
      <c r="A13" s="494" t="s">
        <v>44</v>
      </c>
      <c r="B13" s="627">
        <v>0.2</v>
      </c>
      <c r="C13" s="627">
        <v>0.4</v>
      </c>
      <c r="D13" s="627">
        <v>0.2</v>
      </c>
      <c r="E13" s="627">
        <v>0.2</v>
      </c>
      <c r="F13" s="627">
        <v>0.5</v>
      </c>
      <c r="G13" s="627">
        <v>0.3</v>
      </c>
      <c r="H13" s="627">
        <v>0.2</v>
      </c>
      <c r="I13" s="627">
        <v>0.6</v>
      </c>
      <c r="J13" s="627">
        <v>0.3</v>
      </c>
      <c r="K13" s="647" t="s">
        <v>12</v>
      </c>
      <c r="L13" s="40"/>
      <c r="M13" s="38"/>
      <c r="N13" s="38"/>
      <c r="O13" s="38"/>
      <c r="P13" s="38"/>
      <c r="Q13" s="38"/>
      <c r="R13" s="38"/>
      <c r="S13" s="38"/>
      <c r="T13" s="38"/>
      <c r="U13" s="38"/>
      <c r="V13" s="38"/>
      <c r="W13" s="38"/>
    </row>
    <row r="14" spans="1:23" s="7" customFormat="1" ht="25.5" customHeight="1">
      <c r="A14" s="496" t="s">
        <v>3</v>
      </c>
      <c r="B14" s="656">
        <v>94.9</v>
      </c>
      <c r="C14" s="656">
        <v>47.5</v>
      </c>
      <c r="D14" s="656">
        <v>81.9</v>
      </c>
      <c r="E14" s="656">
        <f aca="true" t="shared" si="0" ref="E14:J14">SUM(E12:E13)</f>
        <v>95</v>
      </c>
      <c r="F14" s="656">
        <f t="shared" si="0"/>
        <v>0.5</v>
      </c>
      <c r="G14" s="656">
        <f t="shared" si="0"/>
        <v>82.7</v>
      </c>
      <c r="H14" s="656">
        <f t="shared" si="0"/>
        <v>95</v>
      </c>
      <c r="I14" s="656">
        <f t="shared" si="0"/>
        <v>49.300000000000004</v>
      </c>
      <c r="J14" s="656">
        <f t="shared" si="0"/>
        <v>82.2</v>
      </c>
      <c r="K14" s="649" t="s">
        <v>4</v>
      </c>
      <c r="L14" s="40"/>
      <c r="M14" s="38"/>
      <c r="N14" s="38"/>
      <c r="O14" s="38"/>
      <c r="P14" s="38"/>
      <c r="Q14" s="38"/>
      <c r="R14" s="38"/>
      <c r="S14" s="38"/>
      <c r="T14" s="38"/>
      <c r="U14" s="38"/>
      <c r="V14" s="38"/>
      <c r="W14" s="38"/>
    </row>
    <row r="15" spans="1:23" s="7" customFormat="1" ht="25.5" customHeight="1">
      <c r="A15" s="494" t="s">
        <v>105</v>
      </c>
      <c r="B15" s="627"/>
      <c r="C15" s="627"/>
      <c r="D15" s="627"/>
      <c r="E15" s="627"/>
      <c r="F15" s="627"/>
      <c r="G15" s="627"/>
      <c r="H15" s="627"/>
      <c r="I15" s="627"/>
      <c r="J15" s="627"/>
      <c r="K15" s="647" t="s">
        <v>290</v>
      </c>
      <c r="L15" s="62"/>
      <c r="M15" s="38"/>
      <c r="N15" s="38"/>
      <c r="O15" s="38"/>
      <c r="P15" s="38"/>
      <c r="Q15" s="38"/>
      <c r="R15" s="38"/>
      <c r="S15" s="38"/>
      <c r="T15" s="38"/>
      <c r="U15" s="38"/>
      <c r="V15" s="38"/>
      <c r="W15" s="38"/>
    </row>
    <row r="16" spans="1:23" s="7" customFormat="1" ht="25.5" customHeight="1">
      <c r="A16" s="495" t="s">
        <v>20</v>
      </c>
      <c r="B16" s="655" t="s">
        <v>9</v>
      </c>
      <c r="C16" s="655">
        <v>38.7</v>
      </c>
      <c r="D16" s="655">
        <v>10.6</v>
      </c>
      <c r="E16" s="655" t="s">
        <v>9</v>
      </c>
      <c r="F16" s="655">
        <v>35.3</v>
      </c>
      <c r="G16" s="655">
        <v>9.9</v>
      </c>
      <c r="H16" s="655" t="s">
        <v>9</v>
      </c>
      <c r="I16" s="655">
        <v>37.9</v>
      </c>
      <c r="J16" s="655">
        <v>10.6</v>
      </c>
      <c r="K16" s="648" t="s">
        <v>13</v>
      </c>
      <c r="L16" s="40"/>
      <c r="M16" s="38"/>
      <c r="N16" s="38"/>
      <c r="O16" s="38"/>
      <c r="P16" s="38"/>
      <c r="Q16" s="38"/>
      <c r="R16" s="38"/>
      <c r="S16" s="38"/>
      <c r="T16" s="38"/>
      <c r="U16" s="38"/>
      <c r="V16" s="38"/>
      <c r="W16" s="38"/>
    </row>
    <row r="17" spans="1:23" s="7" customFormat="1" ht="25.5" customHeight="1">
      <c r="A17" s="497" t="s">
        <v>35</v>
      </c>
      <c r="B17" s="627">
        <v>3.2</v>
      </c>
      <c r="C17" s="627">
        <v>8.8</v>
      </c>
      <c r="D17" s="627">
        <v>4.8</v>
      </c>
      <c r="E17" s="627">
        <v>3.3</v>
      </c>
      <c r="F17" s="627">
        <v>9.3</v>
      </c>
      <c r="G17" s="627">
        <v>5</v>
      </c>
      <c r="H17" s="627">
        <v>3.2</v>
      </c>
      <c r="I17" s="627">
        <v>8.6</v>
      </c>
      <c r="J17" s="627">
        <v>4.8</v>
      </c>
      <c r="K17" s="647" t="s">
        <v>14</v>
      </c>
      <c r="L17" s="40"/>
      <c r="M17" s="38"/>
      <c r="N17" s="38"/>
      <c r="O17" s="38"/>
      <c r="P17" s="38"/>
      <c r="Q17" s="38"/>
      <c r="R17" s="38"/>
      <c r="S17" s="38"/>
      <c r="T17" s="38"/>
      <c r="U17" s="38"/>
      <c r="V17" s="38"/>
      <c r="W17" s="38"/>
    </row>
    <row r="18" spans="1:23" s="7" customFormat="1" ht="25.5" customHeight="1">
      <c r="A18" s="495" t="s">
        <v>36</v>
      </c>
      <c r="B18" s="655">
        <v>1.1</v>
      </c>
      <c r="C18" s="655">
        <v>2.6</v>
      </c>
      <c r="D18" s="655">
        <v>1.5</v>
      </c>
      <c r="E18" s="655">
        <v>0.9</v>
      </c>
      <c r="F18" s="655">
        <v>2.5</v>
      </c>
      <c r="G18" s="655">
        <v>1.3</v>
      </c>
      <c r="H18" s="655">
        <v>1.1</v>
      </c>
      <c r="I18" s="655">
        <v>2</v>
      </c>
      <c r="J18" s="655">
        <v>1.3</v>
      </c>
      <c r="K18" s="648" t="s">
        <v>291</v>
      </c>
      <c r="L18" s="40"/>
      <c r="M18" s="38"/>
      <c r="N18" s="38"/>
      <c r="O18" s="38"/>
      <c r="P18" s="38"/>
      <c r="Q18" s="38"/>
      <c r="R18" s="38"/>
      <c r="S18" s="38"/>
      <c r="T18" s="38"/>
      <c r="U18" s="38"/>
      <c r="V18" s="38"/>
      <c r="W18" s="38"/>
    </row>
    <row r="19" spans="1:23" s="8" customFormat="1" ht="25.5" customHeight="1">
      <c r="A19" s="498" t="s">
        <v>3</v>
      </c>
      <c r="B19" s="629">
        <v>4.3</v>
      </c>
      <c r="C19" s="629">
        <v>50.1</v>
      </c>
      <c r="D19" s="629">
        <v>16.9</v>
      </c>
      <c r="E19" s="629">
        <f>SUM(E17:E18)</f>
        <v>4.2</v>
      </c>
      <c r="F19" s="629">
        <f>SUM(F16:F18)</f>
        <v>47.099999999999994</v>
      </c>
      <c r="G19" s="629">
        <f>SUM(G16:G18)</f>
        <v>16.2</v>
      </c>
      <c r="H19" s="629">
        <f>SUM(H16:H18)</f>
        <v>4.300000000000001</v>
      </c>
      <c r="I19" s="629">
        <f>SUM(I16:I18)</f>
        <v>48.5</v>
      </c>
      <c r="J19" s="629">
        <f>SUM(J16:J18)</f>
        <v>16.7</v>
      </c>
      <c r="K19" s="650" t="s">
        <v>4</v>
      </c>
      <c r="L19" s="40"/>
      <c r="M19" s="43"/>
      <c r="N19" s="43"/>
      <c r="O19" s="43"/>
      <c r="P19" s="43"/>
      <c r="Q19" s="43"/>
      <c r="R19" s="43"/>
      <c r="S19" s="43"/>
      <c r="T19" s="43"/>
      <c r="U19" s="43"/>
      <c r="V19" s="43"/>
      <c r="W19" s="43"/>
    </row>
    <row r="20" spans="1:23" s="11" customFormat="1" ht="25.5" customHeight="1">
      <c r="A20" s="499" t="s">
        <v>293</v>
      </c>
      <c r="B20" s="655"/>
      <c r="C20" s="655"/>
      <c r="D20" s="655"/>
      <c r="E20" s="655"/>
      <c r="F20" s="655"/>
      <c r="G20" s="655"/>
      <c r="H20" s="655"/>
      <c r="I20" s="655"/>
      <c r="J20" s="655"/>
      <c r="K20" s="648" t="s">
        <v>292</v>
      </c>
      <c r="L20" s="40"/>
      <c r="M20" s="41"/>
      <c r="N20" s="41"/>
      <c r="O20" s="41"/>
      <c r="P20" s="41"/>
      <c r="Q20" s="41"/>
      <c r="R20" s="41"/>
      <c r="S20" s="41"/>
      <c r="T20" s="41"/>
      <c r="U20" s="41"/>
      <c r="V20" s="41"/>
      <c r="W20" s="41"/>
    </row>
    <row r="21" spans="1:23" s="12" customFormat="1" ht="25.5" customHeight="1">
      <c r="A21" s="494" t="s">
        <v>96</v>
      </c>
      <c r="B21" s="628">
        <v>0.8</v>
      </c>
      <c r="C21" s="628">
        <v>2.4</v>
      </c>
      <c r="D21" s="628">
        <v>1.2</v>
      </c>
      <c r="E21" s="628">
        <v>0.8</v>
      </c>
      <c r="F21" s="628">
        <v>2</v>
      </c>
      <c r="G21" s="628">
        <v>1.1</v>
      </c>
      <c r="H21" s="628">
        <v>0.7</v>
      </c>
      <c r="I21" s="628">
        <v>2.2</v>
      </c>
      <c r="J21" s="628">
        <v>1.1</v>
      </c>
      <c r="K21" s="647" t="s">
        <v>294</v>
      </c>
      <c r="L21" s="40"/>
      <c r="M21" s="39"/>
      <c r="N21" s="39"/>
      <c r="O21" s="39"/>
      <c r="P21" s="39"/>
      <c r="Q21" s="39"/>
      <c r="R21" s="39"/>
      <c r="S21" s="39"/>
      <c r="T21" s="39"/>
      <c r="U21" s="39"/>
      <c r="V21" s="39"/>
      <c r="W21" s="39"/>
    </row>
    <row r="22" spans="1:23" s="8" customFormat="1" ht="25.5" customHeight="1">
      <c r="A22" s="500" t="s">
        <v>41</v>
      </c>
      <c r="B22" s="657">
        <v>100</v>
      </c>
      <c r="C22" s="657">
        <v>100</v>
      </c>
      <c r="D22" s="657">
        <v>100</v>
      </c>
      <c r="E22" s="657">
        <v>100</v>
      </c>
      <c r="F22" s="657">
        <v>100</v>
      </c>
      <c r="G22" s="657">
        <v>100</v>
      </c>
      <c r="H22" s="657">
        <v>100</v>
      </c>
      <c r="I22" s="657">
        <v>100</v>
      </c>
      <c r="J22" s="657">
        <v>100</v>
      </c>
      <c r="K22" s="651" t="s">
        <v>15</v>
      </c>
      <c r="L22" s="40"/>
      <c r="M22" s="43"/>
      <c r="N22" s="43"/>
      <c r="O22" s="43"/>
      <c r="P22" s="43"/>
      <c r="Q22" s="43"/>
      <c r="R22" s="43"/>
      <c r="S22" s="43"/>
      <c r="T22" s="43"/>
      <c r="U22" s="43"/>
      <c r="V22" s="43"/>
      <c r="W22" s="43"/>
    </row>
    <row r="23" spans="1:23" s="8" customFormat="1" ht="10.5" customHeight="1">
      <c r="A23" s="501"/>
      <c r="B23" s="502"/>
      <c r="C23" s="502"/>
      <c r="D23" s="502"/>
      <c r="E23" s="502"/>
      <c r="F23" s="502"/>
      <c r="G23" s="502"/>
      <c r="H23" s="502"/>
      <c r="I23" s="502"/>
      <c r="J23" s="502"/>
      <c r="K23" s="382"/>
      <c r="L23" s="163"/>
      <c r="M23" s="93"/>
      <c r="N23" s="93"/>
      <c r="O23" s="93"/>
      <c r="P23" s="93"/>
      <c r="Q23" s="93"/>
      <c r="R23" s="93"/>
      <c r="S23" s="93"/>
      <c r="T23" s="93"/>
      <c r="U23" s="93"/>
      <c r="V23" s="93"/>
      <c r="W23" s="93"/>
    </row>
    <row r="24" spans="1:20" s="164" customFormat="1" ht="18" customHeight="1">
      <c r="A24" s="503" t="s">
        <v>363</v>
      </c>
      <c r="B24" s="504"/>
      <c r="C24" s="504"/>
      <c r="D24" s="504"/>
      <c r="E24" s="505"/>
      <c r="F24" s="505"/>
      <c r="G24" s="505"/>
      <c r="H24" s="505"/>
      <c r="I24" s="505"/>
      <c r="J24" s="505"/>
      <c r="K24" s="652" t="s">
        <v>362</v>
      </c>
      <c r="L24" s="93"/>
      <c r="M24" s="93"/>
      <c r="N24" s="93"/>
      <c r="O24" s="93"/>
      <c r="P24" s="93"/>
      <c r="Q24" s="93"/>
      <c r="R24" s="93"/>
      <c r="S24" s="93"/>
      <c r="T24" s="93"/>
    </row>
    <row r="25" spans="1:10" ht="18.75">
      <c r="A25" s="506"/>
      <c r="B25" s="507"/>
      <c r="C25" s="507"/>
      <c r="D25" s="507"/>
      <c r="E25" s="507"/>
      <c r="F25" s="507"/>
      <c r="G25" s="507"/>
      <c r="H25" s="507"/>
      <c r="I25" s="507"/>
      <c r="J25" s="507"/>
    </row>
    <row r="35" ht="18.75">
      <c r="H35" s="508"/>
    </row>
  </sheetData>
  <sheetProtection/>
  <mergeCells count="5">
    <mergeCell ref="B7:D7"/>
    <mergeCell ref="H7:J7"/>
    <mergeCell ref="E7:G7"/>
    <mergeCell ref="K7:K10"/>
    <mergeCell ref="A7:A10"/>
  </mergeCells>
  <printOptions horizontalCentered="1" verticalCentered="1"/>
  <pageMargins left="0.196850393700787" right="0.196850393700787" top="0.511811023622047" bottom="0.236220472440945" header="0" footer="0.236220472440945"/>
  <pageSetup horizontalDpi="600" verticalDpi="600" orientation="landscape" paperSize="9" r:id="rId2"/>
  <drawing r:id="rId1"/>
</worksheet>
</file>

<file path=xl/worksheets/sheet11.xml><?xml version="1.0" encoding="utf-8"?>
<worksheet xmlns="http://schemas.openxmlformats.org/spreadsheetml/2006/main" xmlns:r="http://schemas.openxmlformats.org/officeDocument/2006/relationships">
  <sheetPr>
    <tabColor theme="0"/>
  </sheetPr>
  <dimension ref="A2:W26"/>
  <sheetViews>
    <sheetView rightToLeft="1" tabSelected="1" view="pageBreakPreview" zoomScale="130" zoomScaleSheetLayoutView="130" zoomScalePageLayoutView="0" workbookViewId="0" topLeftCell="A10">
      <selection activeCell="I7" sqref="I7"/>
    </sheetView>
  </sheetViews>
  <sheetFormatPr defaultColWidth="9.140625" defaultRowHeight="12.75"/>
  <cols>
    <col min="1" max="1" width="22.7109375" style="359" customWidth="1"/>
    <col min="2" max="8" width="10.8515625" style="359" customWidth="1"/>
    <col min="9" max="10" width="10.8515625" style="38" customWidth="1"/>
    <col min="11" max="11" width="17.421875" style="38" customWidth="1"/>
    <col min="12" max="23" width="9.140625" style="38" customWidth="1"/>
    <col min="24" max="16384" width="9.140625" style="2" customWidth="1"/>
  </cols>
  <sheetData>
    <row r="1" ht="46.5" customHeight="1"/>
    <row r="2" spans="1:23" s="71" customFormat="1" ht="19.5" customHeight="1">
      <c r="A2" s="208" t="s">
        <v>38</v>
      </c>
      <c r="B2" s="208"/>
      <c r="C2" s="208"/>
      <c r="D2" s="208"/>
      <c r="E2" s="208"/>
      <c r="F2" s="208"/>
      <c r="G2" s="208"/>
      <c r="H2" s="208"/>
      <c r="I2" s="63"/>
      <c r="J2" s="63"/>
      <c r="K2" s="63"/>
      <c r="L2" s="70"/>
      <c r="M2" s="70"/>
      <c r="N2" s="70"/>
      <c r="O2" s="70"/>
      <c r="P2" s="70"/>
      <c r="Q2" s="70"/>
      <c r="R2" s="70"/>
      <c r="S2" s="70"/>
      <c r="T2" s="70"/>
      <c r="U2" s="70"/>
      <c r="V2" s="70"/>
      <c r="W2" s="70"/>
    </row>
    <row r="3" spans="1:23" s="71" customFormat="1" ht="19.5" customHeight="1">
      <c r="A3" s="208" t="s">
        <v>230</v>
      </c>
      <c r="B3" s="208"/>
      <c r="C3" s="208"/>
      <c r="D3" s="208"/>
      <c r="E3" s="208"/>
      <c r="F3" s="208"/>
      <c r="G3" s="208"/>
      <c r="H3" s="208"/>
      <c r="I3" s="63"/>
      <c r="J3" s="63"/>
      <c r="K3" s="63"/>
      <c r="L3" s="70"/>
      <c r="M3" s="70"/>
      <c r="N3" s="70"/>
      <c r="O3" s="70"/>
      <c r="P3" s="70"/>
      <c r="Q3" s="70"/>
      <c r="R3" s="70"/>
      <c r="S3" s="70"/>
      <c r="T3" s="70"/>
      <c r="U3" s="70"/>
      <c r="V3" s="70"/>
      <c r="W3" s="70"/>
    </row>
    <row r="4" spans="1:23" s="82" customFormat="1" ht="19.5" customHeight="1">
      <c r="A4" s="208" t="s">
        <v>357</v>
      </c>
      <c r="B4" s="208"/>
      <c r="C4" s="208"/>
      <c r="D4" s="208"/>
      <c r="E4" s="208"/>
      <c r="F4" s="208"/>
      <c r="G4" s="208"/>
      <c r="H4" s="208"/>
      <c r="I4" s="63"/>
      <c r="J4" s="63"/>
      <c r="K4" s="63"/>
      <c r="L4" s="70"/>
      <c r="M4" s="70"/>
      <c r="N4" s="70"/>
      <c r="O4" s="70"/>
      <c r="P4" s="70"/>
      <c r="Q4" s="70"/>
      <c r="R4" s="70"/>
      <c r="S4" s="70"/>
      <c r="T4" s="70"/>
      <c r="U4" s="70"/>
      <c r="V4" s="70"/>
      <c r="W4" s="70"/>
    </row>
    <row r="5" ht="24.75" customHeight="1">
      <c r="A5" s="211" t="s">
        <v>177</v>
      </c>
    </row>
    <row r="6" spans="1:11" ht="22.5" customHeight="1">
      <c r="A6" s="476"/>
      <c r="B6" s="747" t="s">
        <v>271</v>
      </c>
      <c r="C6" s="748"/>
      <c r="D6" s="749"/>
      <c r="E6" s="747" t="s">
        <v>360</v>
      </c>
      <c r="F6" s="748"/>
      <c r="G6" s="749"/>
      <c r="H6" s="750">
        <v>2016</v>
      </c>
      <c r="I6" s="751"/>
      <c r="J6" s="752"/>
      <c r="K6" s="83"/>
    </row>
    <row r="7" spans="1:11" ht="15.75" customHeight="1">
      <c r="A7" s="460" t="s">
        <v>0</v>
      </c>
      <c r="B7" s="461" t="s">
        <v>1</v>
      </c>
      <c r="C7" s="461" t="s">
        <v>287</v>
      </c>
      <c r="D7" s="461" t="s">
        <v>3</v>
      </c>
      <c r="E7" s="461" t="s">
        <v>1</v>
      </c>
      <c r="F7" s="461" t="s">
        <v>287</v>
      </c>
      <c r="G7" s="461" t="s">
        <v>3</v>
      </c>
      <c r="H7" s="461" t="s">
        <v>1</v>
      </c>
      <c r="I7" s="74" t="s">
        <v>287</v>
      </c>
      <c r="J7" s="74" t="s">
        <v>3</v>
      </c>
      <c r="K7" s="75" t="s">
        <v>29</v>
      </c>
    </row>
    <row r="8" spans="1:11" ht="18" customHeight="1">
      <c r="A8" s="479"/>
      <c r="B8" s="463" t="s">
        <v>276</v>
      </c>
      <c r="C8" s="463" t="s">
        <v>277</v>
      </c>
      <c r="D8" s="463" t="s">
        <v>4</v>
      </c>
      <c r="E8" s="463" t="s">
        <v>276</v>
      </c>
      <c r="F8" s="463" t="s">
        <v>277</v>
      </c>
      <c r="G8" s="463" t="s">
        <v>4</v>
      </c>
      <c r="H8" s="463" t="s">
        <v>276</v>
      </c>
      <c r="I8" s="66" t="s">
        <v>277</v>
      </c>
      <c r="J8" s="66" t="s">
        <v>4</v>
      </c>
      <c r="K8" s="51"/>
    </row>
    <row r="9" spans="1:23" s="5" customFormat="1" ht="25.5" customHeight="1">
      <c r="A9" s="480" t="s">
        <v>237</v>
      </c>
      <c r="B9" s="481"/>
      <c r="C9" s="481"/>
      <c r="D9" s="481"/>
      <c r="E9" s="481"/>
      <c r="F9" s="481"/>
      <c r="G9" s="481"/>
      <c r="H9" s="481"/>
      <c r="I9" s="481"/>
      <c r="J9" s="481"/>
      <c r="K9" s="679" t="s">
        <v>234</v>
      </c>
      <c r="L9" s="38"/>
      <c r="M9" s="38"/>
      <c r="N9" s="38"/>
      <c r="O9" s="38"/>
      <c r="P9" s="38"/>
      <c r="Q9" s="38"/>
      <c r="R9" s="38"/>
      <c r="S9" s="38"/>
      <c r="T9" s="38"/>
      <c r="U9" s="38"/>
      <c r="V9" s="38"/>
      <c r="W9" s="38"/>
    </row>
    <row r="10" spans="1:23" s="5" customFormat="1" ht="25.5" customHeight="1">
      <c r="A10" s="482" t="s">
        <v>297</v>
      </c>
      <c r="B10" s="605">
        <v>4405</v>
      </c>
      <c r="C10" s="605">
        <v>4174</v>
      </c>
      <c r="D10" s="606">
        <f>SUM(B10:C10)</f>
        <v>8579</v>
      </c>
      <c r="E10" s="605">
        <v>4161</v>
      </c>
      <c r="F10" s="605">
        <v>3870</v>
      </c>
      <c r="G10" s="606">
        <f>SUM(E10:F10)</f>
        <v>8031</v>
      </c>
      <c r="H10" s="605">
        <v>4167</v>
      </c>
      <c r="I10" s="605">
        <v>3980</v>
      </c>
      <c r="J10" s="606">
        <f>SUM(H10:I10)</f>
        <v>8147</v>
      </c>
      <c r="K10" s="680" t="s">
        <v>16</v>
      </c>
      <c r="L10" s="38"/>
      <c r="M10" s="38"/>
      <c r="N10" s="38"/>
      <c r="O10" s="38"/>
      <c r="P10" s="38"/>
      <c r="Q10" s="38"/>
      <c r="R10" s="38"/>
      <c r="S10" s="38"/>
      <c r="T10" s="38"/>
      <c r="U10" s="38"/>
      <c r="V10" s="38"/>
      <c r="W10" s="38"/>
    </row>
    <row r="11" spans="1:23" s="5" customFormat="1" ht="25.5" customHeight="1">
      <c r="A11" s="483" t="s">
        <v>298</v>
      </c>
      <c r="B11" s="610">
        <v>290</v>
      </c>
      <c r="C11" s="610">
        <v>227</v>
      </c>
      <c r="D11" s="611">
        <f aca="true" t="shared" si="0" ref="D11:D16">SUM(B11:C11)</f>
        <v>517</v>
      </c>
      <c r="E11" s="610">
        <v>343</v>
      </c>
      <c r="F11" s="610">
        <v>249</v>
      </c>
      <c r="G11" s="611">
        <f aca="true" t="shared" si="1" ref="G11:G16">SUM(E11:F11)</f>
        <v>592</v>
      </c>
      <c r="H11" s="610">
        <v>351</v>
      </c>
      <c r="I11" s="610">
        <v>256</v>
      </c>
      <c r="J11" s="611">
        <f aca="true" t="shared" si="2" ref="J11:J16">SUM(H11:I11)</f>
        <v>607</v>
      </c>
      <c r="K11" s="681" t="s">
        <v>17</v>
      </c>
      <c r="L11" s="38"/>
      <c r="M11" s="38"/>
      <c r="N11" s="38"/>
      <c r="O11" s="38"/>
      <c r="P11" s="38"/>
      <c r="Q11" s="38"/>
      <c r="R11" s="38"/>
      <c r="S11" s="38"/>
      <c r="T11" s="38"/>
      <c r="U11" s="38"/>
      <c r="V11" s="38"/>
      <c r="W11" s="38"/>
    </row>
    <row r="12" spans="1:23" s="5" customFormat="1" ht="25.5" customHeight="1">
      <c r="A12" s="482" t="s">
        <v>299</v>
      </c>
      <c r="B12" s="605">
        <v>4115</v>
      </c>
      <c r="C12" s="605">
        <v>3947</v>
      </c>
      <c r="D12" s="606">
        <f t="shared" si="0"/>
        <v>8062</v>
      </c>
      <c r="E12" s="605">
        <v>3818</v>
      </c>
      <c r="F12" s="605">
        <v>3621</v>
      </c>
      <c r="G12" s="606">
        <f t="shared" si="1"/>
        <v>7439</v>
      </c>
      <c r="H12" s="605">
        <v>3816</v>
      </c>
      <c r="I12" s="605">
        <v>3724</v>
      </c>
      <c r="J12" s="606">
        <f t="shared" si="2"/>
        <v>7540</v>
      </c>
      <c r="K12" s="680" t="s">
        <v>296</v>
      </c>
      <c r="L12" s="38"/>
      <c r="M12" s="38"/>
      <c r="N12" s="38"/>
      <c r="O12" s="38"/>
      <c r="P12" s="38"/>
      <c r="Q12" s="38"/>
      <c r="R12" s="38"/>
      <c r="S12" s="38"/>
      <c r="T12" s="38"/>
      <c r="U12" s="38"/>
      <c r="V12" s="38"/>
      <c r="W12" s="38"/>
    </row>
    <row r="13" spans="1:23" s="5" customFormat="1" ht="25.5" customHeight="1">
      <c r="A13" s="480" t="s">
        <v>238</v>
      </c>
      <c r="B13" s="610"/>
      <c r="C13" s="610"/>
      <c r="D13" s="686"/>
      <c r="E13" s="610"/>
      <c r="F13" s="610"/>
      <c r="G13" s="686"/>
      <c r="H13" s="610"/>
      <c r="I13" s="610"/>
      <c r="J13" s="686"/>
      <c r="K13" s="679" t="s">
        <v>295</v>
      </c>
      <c r="L13" s="38"/>
      <c r="M13" s="38"/>
      <c r="N13" s="38"/>
      <c r="O13" s="38"/>
      <c r="P13" s="38"/>
      <c r="Q13" s="38"/>
      <c r="R13" s="38"/>
      <c r="S13" s="38"/>
      <c r="T13" s="38"/>
      <c r="U13" s="38"/>
      <c r="V13" s="38"/>
      <c r="W13" s="38"/>
    </row>
    <row r="14" spans="1:23" s="5" customFormat="1" ht="25.5" customHeight="1">
      <c r="A14" s="482" t="s">
        <v>297</v>
      </c>
      <c r="B14" s="605">
        <v>10605</v>
      </c>
      <c r="C14" s="605">
        <v>10098</v>
      </c>
      <c r="D14" s="606">
        <f t="shared" si="0"/>
        <v>20703</v>
      </c>
      <c r="E14" s="605">
        <v>11555</v>
      </c>
      <c r="F14" s="605">
        <v>10788</v>
      </c>
      <c r="G14" s="606">
        <f t="shared" si="1"/>
        <v>22343</v>
      </c>
      <c r="H14" s="605">
        <v>12373</v>
      </c>
      <c r="I14" s="605">
        <v>11367</v>
      </c>
      <c r="J14" s="606">
        <f t="shared" si="2"/>
        <v>23740</v>
      </c>
      <c r="K14" s="680" t="s">
        <v>16</v>
      </c>
      <c r="L14" s="38"/>
      <c r="M14" s="38"/>
      <c r="N14" s="38"/>
      <c r="O14" s="38"/>
      <c r="P14" s="38"/>
      <c r="Q14" s="38"/>
      <c r="R14" s="38"/>
      <c r="S14" s="38"/>
      <c r="T14" s="38"/>
      <c r="U14" s="38"/>
      <c r="V14" s="38"/>
      <c r="W14" s="38"/>
    </row>
    <row r="15" spans="1:23" s="5" customFormat="1" ht="25.5" customHeight="1">
      <c r="A15" s="483" t="s">
        <v>298</v>
      </c>
      <c r="B15" s="610">
        <v>1383</v>
      </c>
      <c r="C15" s="610">
        <v>421</v>
      </c>
      <c r="D15" s="686">
        <f t="shared" si="0"/>
        <v>1804</v>
      </c>
      <c r="E15" s="610">
        <v>1487</v>
      </c>
      <c r="F15" s="610">
        <v>475</v>
      </c>
      <c r="G15" s="686">
        <f t="shared" si="1"/>
        <v>1962</v>
      </c>
      <c r="H15" s="610">
        <v>1568</v>
      </c>
      <c r="I15" s="610">
        <v>472</v>
      </c>
      <c r="J15" s="686">
        <f t="shared" si="2"/>
        <v>2040</v>
      </c>
      <c r="K15" s="681" t="s">
        <v>17</v>
      </c>
      <c r="L15" s="38"/>
      <c r="M15" s="38"/>
      <c r="N15" s="38"/>
      <c r="O15" s="38"/>
      <c r="P15" s="38"/>
      <c r="Q15" s="38"/>
      <c r="R15" s="38"/>
      <c r="S15" s="38"/>
      <c r="T15" s="38"/>
      <c r="U15" s="38"/>
      <c r="V15" s="38"/>
      <c r="W15" s="38"/>
    </row>
    <row r="16" spans="1:23" s="5" customFormat="1" ht="25.5" customHeight="1">
      <c r="A16" s="482" t="s">
        <v>299</v>
      </c>
      <c r="B16" s="605">
        <v>9222</v>
      </c>
      <c r="C16" s="605">
        <v>9677</v>
      </c>
      <c r="D16" s="606">
        <f t="shared" si="0"/>
        <v>18899</v>
      </c>
      <c r="E16" s="605">
        <v>10068</v>
      </c>
      <c r="F16" s="605">
        <v>10313</v>
      </c>
      <c r="G16" s="606">
        <f t="shared" si="1"/>
        <v>20381</v>
      </c>
      <c r="H16" s="605">
        <v>10805</v>
      </c>
      <c r="I16" s="605">
        <v>10895</v>
      </c>
      <c r="J16" s="606">
        <f t="shared" si="2"/>
        <v>21700</v>
      </c>
      <c r="K16" s="680" t="s">
        <v>296</v>
      </c>
      <c r="L16" s="38"/>
      <c r="M16" s="156"/>
      <c r="N16" s="156"/>
      <c r="O16" s="156"/>
      <c r="P16" s="38"/>
      <c r="Q16" s="38"/>
      <c r="R16" s="38"/>
      <c r="S16" s="38"/>
      <c r="T16" s="38"/>
      <c r="U16" s="38"/>
      <c r="V16" s="38"/>
      <c r="W16" s="38"/>
    </row>
    <row r="17" spans="1:23" s="5" customFormat="1" ht="25.5" customHeight="1">
      <c r="A17" s="484" t="s">
        <v>3</v>
      </c>
      <c r="B17" s="687"/>
      <c r="C17" s="687"/>
      <c r="D17" s="688"/>
      <c r="E17" s="687"/>
      <c r="F17" s="687"/>
      <c r="G17" s="688"/>
      <c r="H17" s="687"/>
      <c r="I17" s="687"/>
      <c r="J17" s="688"/>
      <c r="K17" s="682" t="s">
        <v>4</v>
      </c>
      <c r="L17" s="38"/>
      <c r="M17" s="38"/>
      <c r="N17" s="38"/>
      <c r="O17" s="38"/>
      <c r="P17" s="38"/>
      <c r="Q17" s="38"/>
      <c r="R17" s="38"/>
      <c r="S17" s="38"/>
      <c r="T17" s="38"/>
      <c r="U17" s="38"/>
      <c r="V17" s="38"/>
      <c r="W17" s="38"/>
    </row>
    <row r="18" spans="1:23" s="5" customFormat="1" ht="25.5" customHeight="1">
      <c r="A18" s="485" t="s">
        <v>297</v>
      </c>
      <c r="B18" s="689">
        <v>15010</v>
      </c>
      <c r="C18" s="689">
        <v>14272</v>
      </c>
      <c r="D18" s="690">
        <f>SUM(B18:C18)</f>
        <v>29282</v>
      </c>
      <c r="E18" s="689">
        <v>15716</v>
      </c>
      <c r="F18" s="689">
        <v>14658</v>
      </c>
      <c r="G18" s="690">
        <f>SUM(E18:F18)</f>
        <v>30374</v>
      </c>
      <c r="H18" s="689">
        <v>16540</v>
      </c>
      <c r="I18" s="689">
        <v>15347</v>
      </c>
      <c r="J18" s="690">
        <f>SUM(H18:I18)</f>
        <v>31887</v>
      </c>
      <c r="K18" s="683" t="s">
        <v>16</v>
      </c>
      <c r="L18" s="38"/>
      <c r="M18" s="38"/>
      <c r="N18" s="38"/>
      <c r="O18" s="38"/>
      <c r="P18" s="38"/>
      <c r="Q18" s="38"/>
      <c r="R18" s="38"/>
      <c r="S18" s="38"/>
      <c r="T18" s="38"/>
      <c r="U18" s="38"/>
      <c r="V18" s="38"/>
      <c r="W18" s="38"/>
    </row>
    <row r="19" spans="1:23" s="5" customFormat="1" ht="25.5" customHeight="1">
      <c r="A19" s="486" t="s">
        <v>298</v>
      </c>
      <c r="B19" s="601">
        <v>1673</v>
      </c>
      <c r="C19" s="601">
        <v>648</v>
      </c>
      <c r="D19" s="602">
        <f>SUM(B19:C19)</f>
        <v>2321</v>
      </c>
      <c r="E19" s="601">
        <v>1830</v>
      </c>
      <c r="F19" s="601">
        <v>724</v>
      </c>
      <c r="G19" s="602">
        <f>SUM(E19:F19)</f>
        <v>2554</v>
      </c>
      <c r="H19" s="601">
        <v>1919</v>
      </c>
      <c r="I19" s="601">
        <v>728</v>
      </c>
      <c r="J19" s="602">
        <f>SUM(H19:I19)</f>
        <v>2647</v>
      </c>
      <c r="K19" s="684" t="s">
        <v>17</v>
      </c>
      <c r="L19" s="38"/>
      <c r="M19" s="38"/>
      <c r="N19" s="38"/>
      <c r="O19" s="38"/>
      <c r="P19" s="38"/>
      <c r="Q19" s="38"/>
      <c r="R19" s="38"/>
      <c r="S19" s="38"/>
      <c r="T19" s="38"/>
      <c r="U19" s="38"/>
      <c r="V19" s="38"/>
      <c r="W19" s="38"/>
    </row>
    <row r="20" spans="1:23" s="5" customFormat="1" ht="25.5" customHeight="1">
      <c r="A20" s="487" t="s">
        <v>299</v>
      </c>
      <c r="B20" s="614">
        <v>13337</v>
      </c>
      <c r="C20" s="614">
        <v>13624</v>
      </c>
      <c r="D20" s="615">
        <f>SUM(B20:C20)</f>
        <v>26961</v>
      </c>
      <c r="E20" s="614">
        <v>13886</v>
      </c>
      <c r="F20" s="614">
        <v>13934</v>
      </c>
      <c r="G20" s="615">
        <f>SUM(E20:F20)</f>
        <v>27820</v>
      </c>
      <c r="H20" s="614">
        <v>14621</v>
      </c>
      <c r="I20" s="614">
        <v>14619</v>
      </c>
      <c r="J20" s="615">
        <f>SUM(H20:I20)</f>
        <v>29240</v>
      </c>
      <c r="K20" s="685" t="s">
        <v>296</v>
      </c>
      <c r="L20" s="38"/>
      <c r="M20" s="38"/>
      <c r="N20" s="38"/>
      <c r="O20" s="38"/>
      <c r="P20" s="38"/>
      <c r="Q20" s="38"/>
      <c r="R20" s="38"/>
      <c r="S20" s="38"/>
      <c r="T20" s="38"/>
      <c r="U20" s="38"/>
      <c r="V20" s="38"/>
      <c r="W20" s="38"/>
    </row>
    <row r="21" spans="1:23" s="5" customFormat="1" ht="6.75" customHeight="1">
      <c r="A21" s="488"/>
      <c r="B21" s="489"/>
      <c r="C21" s="489"/>
      <c r="D21" s="489"/>
      <c r="E21" s="489"/>
      <c r="F21" s="489"/>
      <c r="G21" s="489"/>
      <c r="H21" s="489"/>
      <c r="I21" s="39"/>
      <c r="J21" s="39"/>
      <c r="K21" s="39"/>
      <c r="L21" s="38"/>
      <c r="M21" s="38"/>
      <c r="N21" s="38"/>
      <c r="O21" s="38"/>
      <c r="P21" s="38"/>
      <c r="Q21" s="38"/>
      <c r="R21" s="38"/>
      <c r="S21" s="38"/>
      <c r="T21" s="38"/>
      <c r="U21" s="38"/>
      <c r="V21" s="38"/>
      <c r="W21" s="38"/>
    </row>
    <row r="22" spans="1:23" s="5" customFormat="1" ht="15" customHeight="1" hidden="1">
      <c r="A22" s="490"/>
      <c r="B22" s="359"/>
      <c r="C22" s="359"/>
      <c r="D22" s="491"/>
      <c r="E22" s="491"/>
      <c r="F22" s="491"/>
      <c r="G22" s="491"/>
      <c r="H22" s="491"/>
      <c r="I22" s="42"/>
      <c r="J22" s="42"/>
      <c r="K22" s="42"/>
      <c r="L22" s="38"/>
      <c r="M22" s="38"/>
      <c r="N22" s="38"/>
      <c r="O22" s="38"/>
      <c r="P22" s="38"/>
      <c r="Q22" s="38"/>
      <c r="R22" s="38"/>
      <c r="S22" s="38"/>
      <c r="T22" s="38"/>
      <c r="U22" s="38"/>
      <c r="V22" s="38"/>
      <c r="W22" s="38"/>
    </row>
    <row r="23" spans="1:23" s="5" customFormat="1" ht="15" customHeight="1" hidden="1">
      <c r="A23" s="490"/>
      <c r="B23" s="359"/>
      <c r="C23" s="359"/>
      <c r="D23" s="491"/>
      <c r="E23" s="491"/>
      <c r="F23" s="491"/>
      <c r="G23" s="491"/>
      <c r="H23" s="491"/>
      <c r="I23" s="42"/>
      <c r="J23" s="42"/>
      <c r="K23" s="42"/>
      <c r="L23" s="38"/>
      <c r="M23" s="38"/>
      <c r="N23" s="38"/>
      <c r="O23" s="38"/>
      <c r="P23" s="38"/>
      <c r="Q23" s="38"/>
      <c r="R23" s="38"/>
      <c r="S23" s="38"/>
      <c r="T23" s="38"/>
      <c r="U23" s="38"/>
      <c r="V23" s="38"/>
      <c r="W23" s="38"/>
    </row>
    <row r="24" spans="1:23" s="5" customFormat="1" ht="15" customHeight="1" hidden="1">
      <c r="A24" s="490"/>
      <c r="B24" s="359"/>
      <c r="C24" s="359"/>
      <c r="D24" s="491"/>
      <c r="E24" s="491"/>
      <c r="F24" s="491"/>
      <c r="G24" s="491"/>
      <c r="H24" s="491"/>
      <c r="I24" s="42"/>
      <c r="J24" s="42"/>
      <c r="K24" s="24"/>
      <c r="L24" s="38"/>
      <c r="M24" s="38"/>
      <c r="N24" s="38"/>
      <c r="O24" s="38"/>
      <c r="P24" s="38"/>
      <c r="Q24" s="38"/>
      <c r="R24" s="38"/>
      <c r="S24" s="38"/>
      <c r="T24" s="38"/>
      <c r="U24" s="38"/>
      <c r="V24" s="38"/>
      <c r="W24" s="38"/>
    </row>
    <row r="25" spans="1:23" s="96" customFormat="1" ht="15" customHeight="1">
      <c r="A25" s="753" t="s">
        <v>403</v>
      </c>
      <c r="B25" s="753"/>
      <c r="C25" s="753"/>
      <c r="D25" s="382"/>
      <c r="E25" s="382"/>
      <c r="F25" s="382"/>
      <c r="G25" s="382"/>
      <c r="H25" s="382"/>
      <c r="I25" s="94"/>
      <c r="J25" s="94"/>
      <c r="K25" s="94" t="s">
        <v>404</v>
      </c>
      <c r="L25" s="94"/>
      <c r="M25" s="94"/>
      <c r="N25" s="94"/>
      <c r="O25" s="94"/>
      <c r="P25" s="94"/>
      <c r="Q25" s="94"/>
      <c r="R25" s="94"/>
      <c r="S25" s="94"/>
      <c r="T25" s="94"/>
      <c r="U25" s="94"/>
      <c r="V25" s="94"/>
      <c r="W25" s="94"/>
    </row>
    <row r="26" spans="1:23" s="7" customFormat="1" ht="16.5">
      <c r="A26" s="382" t="s">
        <v>300</v>
      </c>
      <c r="B26" s="382"/>
      <c r="C26" s="382"/>
      <c r="D26" s="382"/>
      <c r="E26" s="382"/>
      <c r="F26" s="382"/>
      <c r="G26" s="382"/>
      <c r="H26" s="382"/>
      <c r="I26" s="94"/>
      <c r="J26" s="94"/>
      <c r="K26" s="94" t="s">
        <v>139</v>
      </c>
      <c r="L26" s="94"/>
      <c r="M26" s="94"/>
      <c r="N26" s="94"/>
      <c r="O26" s="94"/>
      <c r="P26" s="94"/>
      <c r="Q26" s="94"/>
      <c r="R26" s="94"/>
      <c r="S26" s="94"/>
      <c r="T26" s="94"/>
      <c r="U26" s="94"/>
      <c r="V26" s="94"/>
      <c r="W26" s="94"/>
    </row>
  </sheetData>
  <sheetProtection/>
  <mergeCells count="4">
    <mergeCell ref="B6:D6"/>
    <mergeCell ref="E6:G6"/>
    <mergeCell ref="H6:J6"/>
    <mergeCell ref="A25:C25"/>
  </mergeCells>
  <printOptions horizontalCentered="1" verticalCentered="1"/>
  <pageMargins left="0.25" right="0.25" top="0.5" bottom="0.5" header="0" footer="0.25"/>
  <pageSetup horizontalDpi="600" verticalDpi="600" orientation="landscape" paperSize="9" r:id="rId2"/>
  <drawing r:id="rId1"/>
</worksheet>
</file>

<file path=xl/worksheets/sheet12.xml><?xml version="1.0" encoding="utf-8"?>
<worksheet xmlns="http://schemas.openxmlformats.org/spreadsheetml/2006/main" xmlns:r="http://schemas.openxmlformats.org/officeDocument/2006/relationships">
  <sheetPr>
    <tabColor theme="0"/>
  </sheetPr>
  <dimension ref="A2:N31"/>
  <sheetViews>
    <sheetView rightToLeft="1" tabSelected="1" view="pageBreakPreview" zoomScale="85" zoomScaleSheetLayoutView="85" zoomScalePageLayoutView="0" workbookViewId="0" topLeftCell="A1">
      <selection activeCell="I7" sqref="I7"/>
    </sheetView>
  </sheetViews>
  <sheetFormatPr defaultColWidth="9.140625" defaultRowHeight="12.75"/>
  <cols>
    <col min="1" max="1" width="28.8515625" style="359" customWidth="1"/>
    <col min="2" max="8" width="9.140625" style="359" customWidth="1"/>
    <col min="9" max="10" width="9.140625" style="38" customWidth="1"/>
    <col min="11" max="11" width="29.57421875" style="38" customWidth="1"/>
    <col min="12" max="12" width="9.140625" style="38" customWidth="1"/>
    <col min="13" max="16384" width="9.140625" style="2" customWidth="1"/>
  </cols>
  <sheetData>
    <row r="1" ht="24.75" customHeight="1"/>
    <row r="2" spans="1:12" s="15" customFormat="1" ht="24.75" customHeight="1">
      <c r="A2" s="208" t="s">
        <v>185</v>
      </c>
      <c r="B2" s="208"/>
      <c r="C2" s="208"/>
      <c r="D2" s="208"/>
      <c r="E2" s="208"/>
      <c r="F2" s="208"/>
      <c r="G2" s="208"/>
      <c r="H2" s="208"/>
      <c r="I2" s="63"/>
      <c r="J2" s="63"/>
      <c r="K2" s="63"/>
      <c r="L2" s="38"/>
    </row>
    <row r="3" spans="1:12" s="15" customFormat="1" ht="16.5" customHeight="1">
      <c r="A3" s="754" t="s">
        <v>301</v>
      </c>
      <c r="B3" s="754"/>
      <c r="C3" s="754"/>
      <c r="D3" s="754"/>
      <c r="E3" s="754"/>
      <c r="F3" s="754"/>
      <c r="G3" s="754"/>
      <c r="H3" s="754"/>
      <c r="I3" s="754"/>
      <c r="J3" s="754"/>
      <c r="K3" s="754"/>
      <c r="L3" s="38"/>
    </row>
    <row r="4" spans="1:11" ht="16.5" customHeight="1">
      <c r="A4" s="361" t="s">
        <v>358</v>
      </c>
      <c r="B4" s="361"/>
      <c r="C4" s="361"/>
      <c r="D4" s="361"/>
      <c r="E4" s="361"/>
      <c r="F4" s="361"/>
      <c r="G4" s="361"/>
      <c r="H4" s="361"/>
      <c r="I4" s="78"/>
      <c r="J4" s="78"/>
      <c r="K4" s="78"/>
    </row>
    <row r="5" ht="3.75" customHeight="1" hidden="1"/>
    <row r="6" spans="1:12" s="3" customFormat="1" ht="18.75" customHeight="1">
      <c r="A6" s="211" t="s">
        <v>176</v>
      </c>
      <c r="B6" s="435"/>
      <c r="C6" s="435"/>
      <c r="D6" s="435"/>
      <c r="E6" s="435"/>
      <c r="F6" s="435"/>
      <c r="G6" s="435"/>
      <c r="H6" s="435"/>
      <c r="I6" s="43"/>
      <c r="J6" s="43"/>
      <c r="K6" s="43"/>
      <c r="L6" s="43"/>
    </row>
    <row r="7" spans="1:11" ht="24.75" customHeight="1">
      <c r="A7" s="459" t="s">
        <v>186</v>
      </c>
      <c r="B7" s="755" t="s">
        <v>235</v>
      </c>
      <c r="C7" s="755"/>
      <c r="D7" s="755"/>
      <c r="E7" s="755" t="s">
        <v>302</v>
      </c>
      <c r="F7" s="755"/>
      <c r="G7" s="755"/>
      <c r="H7" s="756" t="s">
        <v>187</v>
      </c>
      <c r="I7" s="756"/>
      <c r="J7" s="756"/>
      <c r="K7" s="76" t="s">
        <v>188</v>
      </c>
    </row>
    <row r="8" spans="1:11" ht="18.75" customHeight="1">
      <c r="A8" s="460"/>
      <c r="B8" s="461" t="s">
        <v>189</v>
      </c>
      <c r="C8" s="461" t="s">
        <v>287</v>
      </c>
      <c r="D8" s="461" t="s">
        <v>3</v>
      </c>
      <c r="E8" s="461" t="s">
        <v>189</v>
      </c>
      <c r="F8" s="461" t="s">
        <v>287</v>
      </c>
      <c r="G8" s="461" t="s">
        <v>3</v>
      </c>
      <c r="H8" s="461" t="s">
        <v>189</v>
      </c>
      <c r="I8" s="74" t="s">
        <v>287</v>
      </c>
      <c r="J8" s="74" t="s">
        <v>3</v>
      </c>
      <c r="K8" s="75"/>
    </row>
    <row r="9" spans="1:11" ht="16.5" customHeight="1">
      <c r="A9" s="462" t="s">
        <v>149</v>
      </c>
      <c r="B9" s="463" t="s">
        <v>276</v>
      </c>
      <c r="C9" s="463" t="s">
        <v>277</v>
      </c>
      <c r="D9" s="463" t="s">
        <v>4</v>
      </c>
      <c r="E9" s="463" t="s">
        <v>276</v>
      </c>
      <c r="F9" s="463" t="s">
        <v>277</v>
      </c>
      <c r="G9" s="463" t="s">
        <v>4</v>
      </c>
      <c r="H9" s="463" t="s">
        <v>276</v>
      </c>
      <c r="I9" s="66" t="s">
        <v>277</v>
      </c>
      <c r="J9" s="66" t="s">
        <v>4</v>
      </c>
      <c r="K9" s="85" t="s">
        <v>58</v>
      </c>
    </row>
    <row r="10" spans="1:14" s="145" customFormat="1" ht="19.5" customHeight="1">
      <c r="A10" s="464" t="s">
        <v>168</v>
      </c>
      <c r="B10" s="465">
        <v>23</v>
      </c>
      <c r="C10" s="465">
        <v>21</v>
      </c>
      <c r="D10" s="466">
        <v>44</v>
      </c>
      <c r="E10" s="465">
        <v>43</v>
      </c>
      <c r="F10" s="465">
        <v>27</v>
      </c>
      <c r="G10" s="466">
        <v>70</v>
      </c>
      <c r="H10" s="465">
        <v>66</v>
      </c>
      <c r="I10" s="178">
        <v>48</v>
      </c>
      <c r="J10" s="177">
        <v>114</v>
      </c>
      <c r="K10" s="143" t="s">
        <v>21</v>
      </c>
      <c r="L10" s="192"/>
      <c r="M10" s="38"/>
      <c r="N10" s="38"/>
    </row>
    <row r="11" spans="1:14" s="145" customFormat="1" ht="27.75" customHeight="1">
      <c r="A11" s="467" t="s">
        <v>175</v>
      </c>
      <c r="B11" s="468">
        <v>6</v>
      </c>
      <c r="C11" s="468">
        <v>12</v>
      </c>
      <c r="D11" s="469">
        <v>18</v>
      </c>
      <c r="E11" s="468">
        <v>20</v>
      </c>
      <c r="F11" s="468">
        <v>12</v>
      </c>
      <c r="G11" s="469">
        <v>32</v>
      </c>
      <c r="H11" s="468">
        <v>26</v>
      </c>
      <c r="I11" s="180">
        <v>24</v>
      </c>
      <c r="J11" s="179">
        <v>50</v>
      </c>
      <c r="K11" s="664" t="s">
        <v>303</v>
      </c>
      <c r="L11" s="38"/>
      <c r="M11" s="38"/>
      <c r="N11" s="38"/>
    </row>
    <row r="12" spans="1:14" s="145" customFormat="1" ht="19.5" customHeight="1">
      <c r="A12" s="470" t="s">
        <v>22</v>
      </c>
      <c r="B12" s="465">
        <v>8</v>
      </c>
      <c r="C12" s="465">
        <v>2</v>
      </c>
      <c r="D12" s="466">
        <v>10</v>
      </c>
      <c r="E12" s="465">
        <v>8</v>
      </c>
      <c r="F12" s="465">
        <v>11</v>
      </c>
      <c r="G12" s="466">
        <v>19</v>
      </c>
      <c r="H12" s="465">
        <v>16</v>
      </c>
      <c r="I12" s="178">
        <v>13</v>
      </c>
      <c r="J12" s="177">
        <v>29</v>
      </c>
      <c r="K12" s="146" t="s">
        <v>190</v>
      </c>
      <c r="L12" s="38"/>
      <c r="M12" s="38"/>
      <c r="N12" s="38"/>
    </row>
    <row r="13" spans="1:11" s="145" customFormat="1" ht="19.5" customHeight="1">
      <c r="A13" s="471" t="s">
        <v>248</v>
      </c>
      <c r="B13" s="468">
        <v>3</v>
      </c>
      <c r="C13" s="468">
        <v>1</v>
      </c>
      <c r="D13" s="469">
        <v>4</v>
      </c>
      <c r="E13" s="468">
        <v>7</v>
      </c>
      <c r="F13" s="468">
        <v>2</v>
      </c>
      <c r="G13" s="469">
        <v>9</v>
      </c>
      <c r="H13" s="468">
        <v>10</v>
      </c>
      <c r="I13" s="180">
        <v>3</v>
      </c>
      <c r="J13" s="179">
        <v>13</v>
      </c>
      <c r="K13" s="149" t="s">
        <v>248</v>
      </c>
    </row>
    <row r="14" spans="1:14" s="145" customFormat="1" ht="19.5" customHeight="1">
      <c r="A14" s="472" t="s">
        <v>249</v>
      </c>
      <c r="B14" s="465">
        <v>3</v>
      </c>
      <c r="C14" s="465">
        <v>5</v>
      </c>
      <c r="D14" s="466">
        <v>8</v>
      </c>
      <c r="E14" s="465">
        <v>6</v>
      </c>
      <c r="F14" s="465">
        <v>4</v>
      </c>
      <c r="G14" s="466">
        <v>10</v>
      </c>
      <c r="H14" s="465">
        <v>9</v>
      </c>
      <c r="I14" s="178">
        <v>9</v>
      </c>
      <c r="J14" s="177">
        <v>18</v>
      </c>
      <c r="K14" s="146" t="s">
        <v>263</v>
      </c>
      <c r="L14" s="157"/>
      <c r="M14" s="157"/>
      <c r="N14" s="157"/>
    </row>
    <row r="15" spans="1:14" s="145" customFormat="1" ht="19.5" customHeight="1">
      <c r="A15" s="467" t="s">
        <v>250</v>
      </c>
      <c r="B15" s="468">
        <v>5</v>
      </c>
      <c r="C15" s="468">
        <v>2</v>
      </c>
      <c r="D15" s="469">
        <v>7</v>
      </c>
      <c r="E15" s="468">
        <v>9</v>
      </c>
      <c r="F15" s="468">
        <v>4</v>
      </c>
      <c r="G15" s="469">
        <v>13</v>
      </c>
      <c r="H15" s="468">
        <v>14</v>
      </c>
      <c r="I15" s="180">
        <v>6</v>
      </c>
      <c r="J15" s="179">
        <v>20</v>
      </c>
      <c r="K15" s="148" t="s">
        <v>262</v>
      </c>
      <c r="L15" s="157"/>
      <c r="M15" s="157"/>
      <c r="N15" s="157"/>
    </row>
    <row r="16" spans="1:14" s="145" customFormat="1" ht="19.5" customHeight="1">
      <c r="A16" s="470" t="s">
        <v>251</v>
      </c>
      <c r="B16" s="465">
        <v>9</v>
      </c>
      <c r="C16" s="465">
        <v>2</v>
      </c>
      <c r="D16" s="466">
        <v>11</v>
      </c>
      <c r="E16" s="465">
        <v>56</v>
      </c>
      <c r="F16" s="465">
        <v>11</v>
      </c>
      <c r="G16" s="466">
        <v>67</v>
      </c>
      <c r="H16" s="465">
        <v>65</v>
      </c>
      <c r="I16" s="178">
        <v>13</v>
      </c>
      <c r="J16" s="177">
        <v>78</v>
      </c>
      <c r="K16" s="146" t="s">
        <v>251</v>
      </c>
      <c r="L16" s="157"/>
      <c r="M16" s="157"/>
      <c r="N16" s="157"/>
    </row>
    <row r="17" spans="1:12" s="145" customFormat="1" ht="19.5" customHeight="1">
      <c r="A17" s="471" t="s">
        <v>252</v>
      </c>
      <c r="B17" s="468">
        <v>15</v>
      </c>
      <c r="C17" s="468">
        <v>2</v>
      </c>
      <c r="D17" s="469">
        <v>17</v>
      </c>
      <c r="E17" s="468">
        <v>101</v>
      </c>
      <c r="F17" s="468">
        <v>14</v>
      </c>
      <c r="G17" s="469">
        <v>115</v>
      </c>
      <c r="H17" s="468">
        <v>116</v>
      </c>
      <c r="I17" s="180">
        <v>16</v>
      </c>
      <c r="J17" s="179">
        <v>132</v>
      </c>
      <c r="K17" s="149" t="s">
        <v>252</v>
      </c>
      <c r="L17" s="144"/>
    </row>
    <row r="18" spans="1:12" s="145" customFormat="1" ht="19.5" customHeight="1">
      <c r="A18" s="473" t="s">
        <v>253</v>
      </c>
      <c r="B18" s="465">
        <v>8</v>
      </c>
      <c r="C18" s="465">
        <v>2</v>
      </c>
      <c r="D18" s="466">
        <v>10</v>
      </c>
      <c r="E18" s="465">
        <v>138</v>
      </c>
      <c r="F18" s="465">
        <v>17</v>
      </c>
      <c r="G18" s="466">
        <v>155</v>
      </c>
      <c r="H18" s="465">
        <v>146</v>
      </c>
      <c r="I18" s="178">
        <v>19</v>
      </c>
      <c r="J18" s="177">
        <v>165</v>
      </c>
      <c r="K18" s="143" t="s">
        <v>253</v>
      </c>
      <c r="L18" s="144"/>
    </row>
    <row r="19" spans="1:12" s="145" customFormat="1" ht="19.5" customHeight="1">
      <c r="A19" s="471" t="s">
        <v>254</v>
      </c>
      <c r="B19" s="468">
        <v>10</v>
      </c>
      <c r="C19" s="468">
        <v>7</v>
      </c>
      <c r="D19" s="469">
        <v>17</v>
      </c>
      <c r="E19" s="468">
        <v>156</v>
      </c>
      <c r="F19" s="468">
        <v>18</v>
      </c>
      <c r="G19" s="469">
        <v>174</v>
      </c>
      <c r="H19" s="468">
        <v>166</v>
      </c>
      <c r="I19" s="180">
        <v>25</v>
      </c>
      <c r="J19" s="179">
        <v>191</v>
      </c>
      <c r="K19" s="149" t="s">
        <v>254</v>
      </c>
      <c r="L19" s="144"/>
    </row>
    <row r="20" spans="1:12" s="145" customFormat="1" ht="19.5" customHeight="1">
      <c r="A20" s="470" t="s">
        <v>255</v>
      </c>
      <c r="B20" s="465">
        <v>8</v>
      </c>
      <c r="C20" s="465">
        <v>10</v>
      </c>
      <c r="D20" s="466">
        <v>18</v>
      </c>
      <c r="E20" s="465">
        <v>157</v>
      </c>
      <c r="F20" s="465">
        <v>23</v>
      </c>
      <c r="G20" s="466">
        <v>180</v>
      </c>
      <c r="H20" s="465">
        <v>165</v>
      </c>
      <c r="I20" s="178">
        <v>33</v>
      </c>
      <c r="J20" s="177">
        <v>198</v>
      </c>
      <c r="K20" s="146" t="s">
        <v>255</v>
      </c>
      <c r="L20" s="144"/>
    </row>
    <row r="21" spans="1:12" s="145" customFormat="1" ht="19.5" customHeight="1">
      <c r="A21" s="467" t="s">
        <v>256</v>
      </c>
      <c r="B21" s="468">
        <v>13</v>
      </c>
      <c r="C21" s="468">
        <v>11</v>
      </c>
      <c r="D21" s="469">
        <v>24</v>
      </c>
      <c r="E21" s="468">
        <v>147</v>
      </c>
      <c r="F21" s="468">
        <v>36</v>
      </c>
      <c r="G21" s="469">
        <v>183</v>
      </c>
      <c r="H21" s="468">
        <v>160</v>
      </c>
      <c r="I21" s="180">
        <v>47</v>
      </c>
      <c r="J21" s="179">
        <v>207</v>
      </c>
      <c r="K21" s="148" t="s">
        <v>256</v>
      </c>
      <c r="L21" s="144"/>
    </row>
    <row r="22" spans="1:12" s="145" customFormat="1" ht="19.5" customHeight="1">
      <c r="A22" s="470" t="s">
        <v>257</v>
      </c>
      <c r="B22" s="465">
        <v>20</v>
      </c>
      <c r="C22" s="465">
        <v>10</v>
      </c>
      <c r="D22" s="466">
        <v>30</v>
      </c>
      <c r="E22" s="465">
        <v>141</v>
      </c>
      <c r="F22" s="465">
        <v>31</v>
      </c>
      <c r="G22" s="466">
        <v>172</v>
      </c>
      <c r="H22" s="465">
        <v>161</v>
      </c>
      <c r="I22" s="178">
        <v>41</v>
      </c>
      <c r="J22" s="177">
        <v>202</v>
      </c>
      <c r="K22" s="146" t="s">
        <v>257</v>
      </c>
      <c r="L22" s="144"/>
    </row>
    <row r="23" spans="1:12" s="145" customFormat="1" ht="19.5" customHeight="1">
      <c r="A23" s="471" t="s">
        <v>258</v>
      </c>
      <c r="B23" s="468">
        <v>14</v>
      </c>
      <c r="C23" s="468">
        <v>14</v>
      </c>
      <c r="D23" s="469">
        <v>28</v>
      </c>
      <c r="E23" s="468">
        <v>136</v>
      </c>
      <c r="F23" s="468">
        <v>24</v>
      </c>
      <c r="G23" s="469">
        <v>160</v>
      </c>
      <c r="H23" s="468">
        <v>150</v>
      </c>
      <c r="I23" s="180">
        <v>38</v>
      </c>
      <c r="J23" s="179">
        <v>188</v>
      </c>
      <c r="K23" s="149" t="s">
        <v>258</v>
      </c>
      <c r="L23" s="144"/>
    </row>
    <row r="24" spans="1:12" s="145" customFormat="1" ht="19.5" customHeight="1">
      <c r="A24" s="473" t="s">
        <v>259</v>
      </c>
      <c r="B24" s="465">
        <v>22</v>
      </c>
      <c r="C24" s="465">
        <v>13</v>
      </c>
      <c r="D24" s="466">
        <v>35</v>
      </c>
      <c r="E24" s="465">
        <v>132</v>
      </c>
      <c r="F24" s="465">
        <v>30</v>
      </c>
      <c r="G24" s="466">
        <v>162</v>
      </c>
      <c r="H24" s="465">
        <v>154</v>
      </c>
      <c r="I24" s="178">
        <v>43</v>
      </c>
      <c r="J24" s="177">
        <v>197</v>
      </c>
      <c r="K24" s="143" t="s">
        <v>259</v>
      </c>
      <c r="L24" s="144"/>
    </row>
    <row r="25" spans="1:12" s="145" customFormat="1" ht="19.5" customHeight="1">
      <c r="A25" s="471" t="s">
        <v>260</v>
      </c>
      <c r="B25" s="468">
        <v>17</v>
      </c>
      <c r="C25" s="468">
        <v>13</v>
      </c>
      <c r="D25" s="469">
        <v>30</v>
      </c>
      <c r="E25" s="468">
        <v>76</v>
      </c>
      <c r="F25" s="468">
        <v>42</v>
      </c>
      <c r="G25" s="469">
        <v>118</v>
      </c>
      <c r="H25" s="468">
        <v>93</v>
      </c>
      <c r="I25" s="180">
        <v>55</v>
      </c>
      <c r="J25" s="179">
        <v>148</v>
      </c>
      <c r="K25" s="149" t="s">
        <v>260</v>
      </c>
      <c r="L25" s="144"/>
    </row>
    <row r="26" spans="1:12" s="145" customFormat="1" ht="19.5" customHeight="1">
      <c r="A26" s="470" t="s">
        <v>261</v>
      </c>
      <c r="B26" s="465">
        <v>43</v>
      </c>
      <c r="C26" s="465">
        <v>32</v>
      </c>
      <c r="D26" s="466">
        <v>75</v>
      </c>
      <c r="E26" s="465">
        <v>78</v>
      </c>
      <c r="F26" s="465">
        <v>45</v>
      </c>
      <c r="G26" s="466">
        <v>123</v>
      </c>
      <c r="H26" s="465">
        <v>121</v>
      </c>
      <c r="I26" s="178">
        <v>77</v>
      </c>
      <c r="J26" s="177">
        <v>198</v>
      </c>
      <c r="K26" s="146" t="s">
        <v>261</v>
      </c>
      <c r="L26" s="144"/>
    </row>
    <row r="27" spans="1:12" s="145" customFormat="1" ht="19.5" customHeight="1">
      <c r="A27" s="467" t="s">
        <v>95</v>
      </c>
      <c r="B27" s="468">
        <v>124</v>
      </c>
      <c r="C27" s="468">
        <v>97</v>
      </c>
      <c r="D27" s="469">
        <v>221</v>
      </c>
      <c r="E27" s="468">
        <v>157</v>
      </c>
      <c r="F27" s="468">
        <v>121</v>
      </c>
      <c r="G27" s="469">
        <v>278</v>
      </c>
      <c r="H27" s="468">
        <v>281</v>
      </c>
      <c r="I27" s="180">
        <v>218</v>
      </c>
      <c r="J27" s="179">
        <v>499</v>
      </c>
      <c r="K27" s="148" t="s">
        <v>95</v>
      </c>
      <c r="L27" s="144"/>
    </row>
    <row r="28" spans="1:12" s="145" customFormat="1" ht="18" customHeight="1">
      <c r="A28" s="474" t="s">
        <v>3</v>
      </c>
      <c r="B28" s="475">
        <v>351</v>
      </c>
      <c r="C28" s="475">
        <v>256</v>
      </c>
      <c r="D28" s="475">
        <v>607</v>
      </c>
      <c r="E28" s="475">
        <v>1568</v>
      </c>
      <c r="F28" s="475">
        <v>472</v>
      </c>
      <c r="G28" s="475">
        <v>2040</v>
      </c>
      <c r="H28" s="475">
        <v>1919</v>
      </c>
      <c r="I28" s="181">
        <v>728</v>
      </c>
      <c r="J28" s="181">
        <v>2647</v>
      </c>
      <c r="K28" s="147" t="s">
        <v>4</v>
      </c>
      <c r="L28" s="144"/>
    </row>
    <row r="29" spans="1:12" s="5" customFormat="1" ht="2.25" customHeight="1">
      <c r="A29" s="359"/>
      <c r="B29" s="359"/>
      <c r="C29" s="359"/>
      <c r="D29" s="359"/>
      <c r="E29" s="359"/>
      <c r="F29" s="359"/>
      <c r="G29" s="359"/>
      <c r="H29" s="359"/>
      <c r="I29" s="38"/>
      <c r="J29" s="38"/>
      <c r="K29" s="38"/>
      <c r="L29" s="38"/>
    </row>
    <row r="30" spans="1:12" s="96" customFormat="1" ht="15" customHeight="1">
      <c r="A30" s="319" t="s">
        <v>300</v>
      </c>
      <c r="B30" s="382"/>
      <c r="C30" s="384"/>
      <c r="D30" s="384"/>
      <c r="E30" s="384"/>
      <c r="F30" s="384"/>
      <c r="G30" s="384"/>
      <c r="H30" s="384"/>
      <c r="I30" s="95"/>
      <c r="J30" s="95"/>
      <c r="K30" s="95" t="s">
        <v>139</v>
      </c>
      <c r="L30" s="94"/>
    </row>
    <row r="31" ht="18.75">
      <c r="A31" s="359" t="s">
        <v>106</v>
      </c>
    </row>
  </sheetData>
  <sheetProtection/>
  <mergeCells count="4">
    <mergeCell ref="A3:K3"/>
    <mergeCell ref="B7:D7"/>
    <mergeCell ref="E7:G7"/>
    <mergeCell ref="H7:J7"/>
  </mergeCells>
  <printOptions horizontalCentered="1" verticalCentered="1"/>
  <pageMargins left="0.5" right="0.5" top="0.5" bottom="0.5" header="0" footer="0.25"/>
  <pageSetup horizontalDpi="300" verticalDpi="300" orientation="landscape" paperSize="9" scale="96" r:id="rId2"/>
  <drawing r:id="rId1"/>
</worksheet>
</file>

<file path=xl/worksheets/sheet13.xml><?xml version="1.0" encoding="utf-8"?>
<worksheet xmlns="http://schemas.openxmlformats.org/spreadsheetml/2006/main" xmlns:r="http://schemas.openxmlformats.org/officeDocument/2006/relationships">
  <sheetPr>
    <tabColor theme="0"/>
  </sheetPr>
  <dimension ref="A2:W28"/>
  <sheetViews>
    <sheetView rightToLeft="1" tabSelected="1" view="pageBreakPreview" zoomScale="85" zoomScaleSheetLayoutView="85" zoomScalePageLayoutView="0" workbookViewId="0" topLeftCell="A1">
      <selection activeCell="I7" sqref="I7"/>
    </sheetView>
  </sheetViews>
  <sheetFormatPr defaultColWidth="9.140625" defaultRowHeight="12.75"/>
  <cols>
    <col min="1" max="1" width="31.140625" style="359" customWidth="1"/>
    <col min="2" max="4" width="23.421875" style="359" customWidth="1"/>
    <col min="5" max="5" width="31.57421875" style="359" customWidth="1"/>
    <col min="6" max="8" width="9.140625" style="359" customWidth="1"/>
    <col min="9" max="23" width="9.140625" style="38" customWidth="1"/>
    <col min="24" max="16384" width="9.140625" style="2" customWidth="1"/>
  </cols>
  <sheetData>
    <row r="1" ht="26.25" customHeight="1"/>
    <row r="2" spans="1:23" s="71" customFormat="1" ht="21" customHeight="1">
      <c r="A2" s="208" t="s">
        <v>150</v>
      </c>
      <c r="B2" s="208"/>
      <c r="C2" s="208"/>
      <c r="D2" s="208"/>
      <c r="E2" s="208"/>
      <c r="F2" s="360"/>
      <c r="G2" s="360"/>
      <c r="H2" s="360"/>
      <c r="I2" s="70"/>
      <c r="J2" s="70"/>
      <c r="K2" s="70"/>
      <c r="L2" s="70"/>
      <c r="M2" s="70"/>
      <c r="N2" s="70"/>
      <c r="O2" s="70"/>
      <c r="P2" s="70"/>
      <c r="Q2" s="70"/>
      <c r="R2" s="70"/>
      <c r="S2" s="70"/>
      <c r="T2" s="70"/>
      <c r="U2" s="70"/>
      <c r="V2" s="70"/>
      <c r="W2" s="70"/>
    </row>
    <row r="3" spans="1:23" s="71" customFormat="1" ht="23.25" customHeight="1">
      <c r="A3" s="757" t="s">
        <v>183</v>
      </c>
      <c r="B3" s="757"/>
      <c r="C3" s="757"/>
      <c r="D3" s="757"/>
      <c r="E3" s="757"/>
      <c r="F3" s="360"/>
      <c r="G3" s="360"/>
      <c r="H3" s="360"/>
      <c r="I3" s="70"/>
      <c r="J3" s="70"/>
      <c r="K3" s="70"/>
      <c r="L3" s="70"/>
      <c r="M3" s="70"/>
      <c r="N3" s="70"/>
      <c r="O3" s="70"/>
      <c r="P3" s="70"/>
      <c r="Q3" s="70"/>
      <c r="R3" s="70"/>
      <c r="S3" s="70"/>
      <c r="T3" s="70"/>
      <c r="U3" s="70"/>
      <c r="V3" s="70"/>
      <c r="W3" s="70"/>
    </row>
    <row r="4" spans="1:23" s="82" customFormat="1" ht="17.25" customHeight="1">
      <c r="A4" s="361" t="s">
        <v>357</v>
      </c>
      <c r="B4" s="208"/>
      <c r="C4" s="208"/>
      <c r="D4" s="208"/>
      <c r="E4" s="208"/>
      <c r="F4" s="360"/>
      <c r="G4" s="360"/>
      <c r="H4" s="360"/>
      <c r="I4" s="70"/>
      <c r="J4" s="70"/>
      <c r="K4" s="70"/>
      <c r="L4" s="70"/>
      <c r="M4" s="70"/>
      <c r="N4" s="70"/>
      <c r="O4" s="70"/>
      <c r="P4" s="70"/>
      <c r="Q4" s="70"/>
      <c r="R4" s="70"/>
      <c r="S4" s="70"/>
      <c r="T4" s="70"/>
      <c r="U4" s="70"/>
      <c r="V4" s="70"/>
      <c r="W4" s="70"/>
    </row>
    <row r="5" ht="9.75" customHeight="1" hidden="1"/>
    <row r="6" spans="1:23" s="3" customFormat="1" ht="19.5" customHeight="1">
      <c r="A6" s="211" t="s">
        <v>174</v>
      </c>
      <c r="B6" s="435"/>
      <c r="C6" s="435"/>
      <c r="D6" s="435"/>
      <c r="E6" s="435"/>
      <c r="F6" s="435"/>
      <c r="G6" s="435"/>
      <c r="H6" s="435"/>
      <c r="I6" s="43"/>
      <c r="J6" s="43"/>
      <c r="K6" s="43"/>
      <c r="L6" s="43"/>
      <c r="M6" s="43"/>
      <c r="N6" s="43"/>
      <c r="O6" s="43"/>
      <c r="P6" s="43"/>
      <c r="Q6" s="43"/>
      <c r="R6" s="43"/>
      <c r="S6" s="43"/>
      <c r="T6" s="43"/>
      <c r="U6" s="43"/>
      <c r="V6" s="43"/>
      <c r="W6" s="43"/>
    </row>
    <row r="7" spans="1:5" ht="20.25" customHeight="1">
      <c r="A7" s="436" t="s">
        <v>60</v>
      </c>
      <c r="B7" s="758">
        <v>2014</v>
      </c>
      <c r="C7" s="758">
        <v>2015</v>
      </c>
      <c r="D7" s="758">
        <v>2016</v>
      </c>
      <c r="E7" s="437" t="s">
        <v>59</v>
      </c>
    </row>
    <row r="8" spans="1:5" ht="15" customHeight="1">
      <c r="A8" s="438" t="s">
        <v>149</v>
      </c>
      <c r="B8" s="759"/>
      <c r="C8" s="759"/>
      <c r="D8" s="759"/>
      <c r="E8" s="439" t="s">
        <v>58</v>
      </c>
    </row>
    <row r="9" spans="1:23" s="102" customFormat="1" ht="19.5" customHeight="1">
      <c r="A9" s="440" t="s">
        <v>264</v>
      </c>
      <c r="B9" s="441">
        <v>185</v>
      </c>
      <c r="C9" s="441">
        <v>155</v>
      </c>
      <c r="D9" s="441">
        <v>164</v>
      </c>
      <c r="E9" s="442" t="s">
        <v>304</v>
      </c>
      <c r="F9" s="443"/>
      <c r="G9" s="443"/>
      <c r="H9" s="443"/>
      <c r="I9" s="101"/>
      <c r="J9" s="101"/>
      <c r="K9" s="101"/>
      <c r="L9" s="101"/>
      <c r="M9" s="101"/>
      <c r="N9" s="101"/>
      <c r="O9" s="101"/>
      <c r="P9" s="101"/>
      <c r="Q9" s="101"/>
      <c r="R9" s="101"/>
      <c r="S9" s="101"/>
      <c r="T9" s="101"/>
      <c r="U9" s="101"/>
      <c r="V9" s="101"/>
      <c r="W9" s="101"/>
    </row>
    <row r="10" spans="1:23" s="5" customFormat="1" ht="19.5" customHeight="1">
      <c r="A10" s="444" t="s">
        <v>22</v>
      </c>
      <c r="B10" s="445">
        <v>21</v>
      </c>
      <c r="C10" s="445">
        <v>37</v>
      </c>
      <c r="D10" s="445">
        <v>29</v>
      </c>
      <c r="E10" s="446" t="s">
        <v>190</v>
      </c>
      <c r="F10" s="359"/>
      <c r="G10" s="359"/>
      <c r="H10" s="359"/>
      <c r="I10" s="38"/>
      <c r="J10" s="38"/>
      <c r="K10" s="38"/>
      <c r="L10" s="38"/>
      <c r="M10" s="38"/>
      <c r="N10" s="38"/>
      <c r="O10" s="38"/>
      <c r="P10" s="38"/>
      <c r="Q10" s="38"/>
      <c r="R10" s="38"/>
      <c r="S10" s="38"/>
      <c r="T10" s="38"/>
      <c r="U10" s="38"/>
      <c r="V10" s="38"/>
      <c r="W10" s="38"/>
    </row>
    <row r="11" spans="1:23" s="102" customFormat="1" ht="21.75" customHeight="1">
      <c r="A11" s="447" t="s">
        <v>248</v>
      </c>
      <c r="B11" s="448">
        <v>10</v>
      </c>
      <c r="C11" s="448">
        <v>11</v>
      </c>
      <c r="D11" s="448">
        <v>13</v>
      </c>
      <c r="E11" s="449" t="s">
        <v>248</v>
      </c>
      <c r="F11" s="443"/>
      <c r="G11" s="443"/>
      <c r="H11" s="443"/>
      <c r="I11" s="101"/>
      <c r="J11" s="101"/>
      <c r="K11" s="101"/>
      <c r="L11" s="101"/>
      <c r="M11" s="101"/>
      <c r="N11" s="101"/>
      <c r="O11" s="101"/>
      <c r="P11" s="101"/>
      <c r="Q11" s="101"/>
      <c r="R11" s="101"/>
      <c r="S11" s="101"/>
      <c r="T11" s="101"/>
      <c r="U11" s="101"/>
      <c r="V11" s="101"/>
      <c r="W11" s="101"/>
    </row>
    <row r="12" spans="1:23" s="5" customFormat="1" ht="18" customHeight="1">
      <c r="A12" s="450" t="s">
        <v>249</v>
      </c>
      <c r="B12" s="445">
        <v>13</v>
      </c>
      <c r="C12" s="445">
        <v>16</v>
      </c>
      <c r="D12" s="445">
        <v>18</v>
      </c>
      <c r="E12" s="446" t="s">
        <v>263</v>
      </c>
      <c r="F12" s="359"/>
      <c r="G12" s="359"/>
      <c r="H12" s="359"/>
      <c r="I12" s="38"/>
      <c r="J12" s="38"/>
      <c r="K12" s="38"/>
      <c r="L12" s="38"/>
      <c r="M12" s="38"/>
      <c r="N12" s="38"/>
      <c r="O12" s="38"/>
      <c r="P12" s="38"/>
      <c r="Q12" s="38"/>
      <c r="R12" s="38"/>
      <c r="S12" s="38"/>
      <c r="T12" s="38"/>
      <c r="U12" s="38"/>
      <c r="V12" s="38"/>
      <c r="W12" s="38"/>
    </row>
    <row r="13" spans="1:23" s="102" customFormat="1" ht="21.75" customHeight="1">
      <c r="A13" s="451" t="s">
        <v>250</v>
      </c>
      <c r="B13" s="448">
        <v>17</v>
      </c>
      <c r="C13" s="448">
        <v>20</v>
      </c>
      <c r="D13" s="448">
        <v>20</v>
      </c>
      <c r="E13" s="452" t="s">
        <v>262</v>
      </c>
      <c r="F13" s="443"/>
      <c r="G13" s="443"/>
      <c r="H13" s="443"/>
      <c r="I13" s="101"/>
      <c r="J13" s="101"/>
      <c r="K13" s="101"/>
      <c r="L13" s="101"/>
      <c r="M13" s="101"/>
      <c r="N13" s="101"/>
      <c r="O13" s="101"/>
      <c r="P13" s="101"/>
      <c r="Q13" s="101"/>
      <c r="R13" s="101"/>
      <c r="S13" s="101"/>
      <c r="T13" s="101"/>
      <c r="U13" s="101"/>
      <c r="V13" s="101"/>
      <c r="W13" s="101"/>
    </row>
    <row r="14" spans="1:23" s="5" customFormat="1" ht="21.75" customHeight="1">
      <c r="A14" s="444" t="s">
        <v>251</v>
      </c>
      <c r="B14" s="445">
        <v>61</v>
      </c>
      <c r="C14" s="445">
        <v>72</v>
      </c>
      <c r="D14" s="445">
        <v>78</v>
      </c>
      <c r="E14" s="446" t="s">
        <v>251</v>
      </c>
      <c r="F14" s="443"/>
      <c r="G14" s="443"/>
      <c r="H14" s="443"/>
      <c r="I14" s="101"/>
      <c r="J14" s="101"/>
      <c r="K14" s="101"/>
      <c r="L14" s="38"/>
      <c r="M14" s="38"/>
      <c r="N14" s="38"/>
      <c r="O14" s="38"/>
      <c r="P14" s="38"/>
      <c r="Q14" s="38"/>
      <c r="R14" s="38"/>
      <c r="S14" s="38"/>
      <c r="T14" s="38"/>
      <c r="U14" s="38"/>
      <c r="V14" s="38"/>
      <c r="W14" s="38"/>
    </row>
    <row r="15" spans="1:23" s="102" customFormat="1" ht="21.75" customHeight="1">
      <c r="A15" s="447" t="s">
        <v>252</v>
      </c>
      <c r="B15" s="448">
        <v>120</v>
      </c>
      <c r="C15" s="448">
        <v>128</v>
      </c>
      <c r="D15" s="448">
        <v>132</v>
      </c>
      <c r="E15" s="449" t="s">
        <v>252</v>
      </c>
      <c r="F15" s="443"/>
      <c r="G15" s="443"/>
      <c r="H15" s="443"/>
      <c r="I15" s="101"/>
      <c r="J15" s="101"/>
      <c r="K15" s="101"/>
      <c r="L15" s="101"/>
      <c r="M15" s="101"/>
      <c r="N15" s="101"/>
      <c r="O15" s="101"/>
      <c r="P15" s="101"/>
      <c r="Q15" s="101"/>
      <c r="R15" s="101"/>
      <c r="S15" s="101"/>
      <c r="T15" s="101"/>
      <c r="U15" s="101"/>
      <c r="V15" s="101"/>
      <c r="W15" s="101"/>
    </row>
    <row r="16" spans="1:23" s="5" customFormat="1" ht="21.75" customHeight="1">
      <c r="A16" s="453" t="s">
        <v>253</v>
      </c>
      <c r="B16" s="445">
        <v>120</v>
      </c>
      <c r="C16" s="445">
        <v>146</v>
      </c>
      <c r="D16" s="445">
        <v>165</v>
      </c>
      <c r="E16" s="454" t="s">
        <v>253</v>
      </c>
      <c r="F16" s="359"/>
      <c r="G16" s="359"/>
      <c r="H16" s="359"/>
      <c r="I16" s="38"/>
      <c r="J16" s="38"/>
      <c r="K16" s="38"/>
      <c r="L16" s="38"/>
      <c r="M16" s="38"/>
      <c r="N16" s="38"/>
      <c r="O16" s="38"/>
      <c r="P16" s="38"/>
      <c r="Q16" s="38"/>
      <c r="R16" s="38"/>
      <c r="S16" s="38"/>
      <c r="T16" s="38"/>
      <c r="U16" s="38"/>
      <c r="V16" s="38"/>
      <c r="W16" s="38"/>
    </row>
    <row r="17" spans="1:23" s="129" customFormat="1" ht="21.75" customHeight="1">
      <c r="A17" s="447" t="s">
        <v>254</v>
      </c>
      <c r="B17" s="448">
        <v>149</v>
      </c>
      <c r="C17" s="448">
        <v>147</v>
      </c>
      <c r="D17" s="448">
        <v>191</v>
      </c>
      <c r="E17" s="449" t="s">
        <v>254</v>
      </c>
      <c r="F17" s="455"/>
      <c r="G17" s="455"/>
      <c r="H17" s="455"/>
      <c r="I17" s="127"/>
      <c r="J17" s="127"/>
      <c r="K17" s="128"/>
      <c r="L17" s="128"/>
      <c r="M17" s="128"/>
      <c r="N17" s="128"/>
      <c r="O17" s="128"/>
      <c r="P17" s="128"/>
      <c r="Q17" s="128"/>
      <c r="R17" s="128"/>
      <c r="S17" s="128"/>
      <c r="T17" s="128"/>
      <c r="U17" s="128"/>
      <c r="V17" s="128"/>
      <c r="W17" s="128"/>
    </row>
    <row r="18" spans="1:5" ht="21.75" customHeight="1">
      <c r="A18" s="444" t="s">
        <v>255</v>
      </c>
      <c r="B18" s="445">
        <v>151</v>
      </c>
      <c r="C18" s="445">
        <v>183</v>
      </c>
      <c r="D18" s="445">
        <v>198</v>
      </c>
      <c r="E18" s="446" t="s">
        <v>255</v>
      </c>
    </row>
    <row r="19" spans="1:23" s="130" customFormat="1" ht="21.75" customHeight="1">
      <c r="A19" s="451" t="s">
        <v>256</v>
      </c>
      <c r="B19" s="448">
        <v>171</v>
      </c>
      <c r="C19" s="448">
        <v>199</v>
      </c>
      <c r="D19" s="448">
        <v>207</v>
      </c>
      <c r="E19" s="452" t="s">
        <v>256</v>
      </c>
      <c r="F19" s="443"/>
      <c r="G19" s="443"/>
      <c r="H19" s="443"/>
      <c r="I19" s="101"/>
      <c r="J19" s="101"/>
      <c r="K19" s="101"/>
      <c r="L19" s="101"/>
      <c r="M19" s="101"/>
      <c r="N19" s="101"/>
      <c r="O19" s="101"/>
      <c r="P19" s="101"/>
      <c r="Q19" s="101"/>
      <c r="R19" s="101"/>
      <c r="S19" s="101"/>
      <c r="T19" s="101"/>
      <c r="U19" s="101"/>
      <c r="V19" s="101"/>
      <c r="W19" s="101"/>
    </row>
    <row r="20" spans="1:5" ht="21.75" customHeight="1">
      <c r="A20" s="444" t="s">
        <v>257</v>
      </c>
      <c r="B20" s="445">
        <v>176</v>
      </c>
      <c r="C20" s="445">
        <v>198</v>
      </c>
      <c r="D20" s="445">
        <v>202</v>
      </c>
      <c r="E20" s="446" t="s">
        <v>257</v>
      </c>
    </row>
    <row r="21" spans="1:23" s="130" customFormat="1" ht="21.75" customHeight="1">
      <c r="A21" s="447" t="s">
        <v>258</v>
      </c>
      <c r="B21" s="448">
        <v>194</v>
      </c>
      <c r="C21" s="448">
        <v>215</v>
      </c>
      <c r="D21" s="448">
        <v>188</v>
      </c>
      <c r="E21" s="449" t="s">
        <v>258</v>
      </c>
      <c r="F21" s="443"/>
      <c r="G21" s="443"/>
      <c r="H21" s="443"/>
      <c r="I21" s="101"/>
      <c r="J21" s="101"/>
      <c r="K21" s="101"/>
      <c r="L21" s="101"/>
      <c r="M21" s="101"/>
      <c r="N21" s="101"/>
      <c r="O21" s="101"/>
      <c r="P21" s="101"/>
      <c r="Q21" s="101"/>
      <c r="R21" s="101"/>
      <c r="S21" s="101"/>
      <c r="T21" s="101"/>
      <c r="U21" s="101"/>
      <c r="V21" s="101"/>
      <c r="W21" s="101"/>
    </row>
    <row r="22" spans="1:5" ht="21.75" customHeight="1">
      <c r="A22" s="453" t="s">
        <v>259</v>
      </c>
      <c r="B22" s="445">
        <v>166</v>
      </c>
      <c r="C22" s="445">
        <v>202</v>
      </c>
      <c r="D22" s="445">
        <v>197</v>
      </c>
      <c r="E22" s="454" t="s">
        <v>259</v>
      </c>
    </row>
    <row r="23" spans="1:23" s="130" customFormat="1" ht="21.75" customHeight="1">
      <c r="A23" s="447" t="s">
        <v>260</v>
      </c>
      <c r="B23" s="448">
        <v>148</v>
      </c>
      <c r="C23" s="448">
        <v>155</v>
      </c>
      <c r="D23" s="448">
        <v>148</v>
      </c>
      <c r="E23" s="449" t="s">
        <v>260</v>
      </c>
      <c r="F23" s="443"/>
      <c r="G23" s="443"/>
      <c r="H23" s="443"/>
      <c r="I23" s="101"/>
      <c r="J23" s="101"/>
      <c r="K23" s="101"/>
      <c r="L23" s="101"/>
      <c r="M23" s="101"/>
      <c r="N23" s="101"/>
      <c r="O23" s="101"/>
      <c r="P23" s="101"/>
      <c r="Q23" s="101"/>
      <c r="R23" s="101"/>
      <c r="S23" s="101"/>
      <c r="T23" s="101"/>
      <c r="U23" s="101"/>
      <c r="V23" s="101"/>
      <c r="W23" s="101"/>
    </row>
    <row r="24" spans="1:5" ht="21.75" customHeight="1">
      <c r="A24" s="444" t="s">
        <v>261</v>
      </c>
      <c r="B24" s="445">
        <v>159</v>
      </c>
      <c r="C24" s="445">
        <v>160</v>
      </c>
      <c r="D24" s="445">
        <v>198</v>
      </c>
      <c r="E24" s="446" t="s">
        <v>261</v>
      </c>
    </row>
    <row r="25" spans="1:23" s="130" customFormat="1" ht="21.75" customHeight="1">
      <c r="A25" s="451" t="s">
        <v>95</v>
      </c>
      <c r="B25" s="448">
        <v>460</v>
      </c>
      <c r="C25" s="448">
        <v>510</v>
      </c>
      <c r="D25" s="448">
        <v>499</v>
      </c>
      <c r="E25" s="452" t="s">
        <v>95</v>
      </c>
      <c r="F25" s="443"/>
      <c r="G25" s="443"/>
      <c r="H25" s="443"/>
      <c r="I25" s="101"/>
      <c r="J25" s="101"/>
      <c r="K25" s="101"/>
      <c r="L25" s="101"/>
      <c r="M25" s="101"/>
      <c r="N25" s="101"/>
      <c r="O25" s="101"/>
      <c r="P25" s="101"/>
      <c r="Q25" s="101"/>
      <c r="R25" s="101"/>
      <c r="S25" s="101"/>
      <c r="T25" s="101"/>
      <c r="U25" s="101"/>
      <c r="V25" s="101"/>
      <c r="W25" s="101"/>
    </row>
    <row r="26" spans="1:5" ht="19.5" customHeight="1">
      <c r="A26" s="456" t="s">
        <v>3</v>
      </c>
      <c r="B26" s="457">
        <f>SUM(B9:B25)</f>
        <v>2321</v>
      </c>
      <c r="C26" s="457">
        <v>2554</v>
      </c>
      <c r="D26" s="457">
        <v>2647</v>
      </c>
      <c r="E26" s="458" t="s">
        <v>4</v>
      </c>
    </row>
    <row r="27" ht="7.5" customHeight="1"/>
    <row r="28" spans="1:12" s="96" customFormat="1" ht="15" customHeight="1">
      <c r="A28" s="319" t="s">
        <v>300</v>
      </c>
      <c r="B28" s="382"/>
      <c r="C28" s="384"/>
      <c r="D28" s="384"/>
      <c r="E28" s="384" t="s">
        <v>139</v>
      </c>
      <c r="F28" s="384"/>
      <c r="G28" s="384"/>
      <c r="H28" s="384"/>
      <c r="I28" s="95"/>
      <c r="J28" s="95"/>
      <c r="L28" s="94"/>
    </row>
  </sheetData>
  <sheetProtection/>
  <mergeCells count="4">
    <mergeCell ref="A3:E3"/>
    <mergeCell ref="B7:B8"/>
    <mergeCell ref="C7:C8"/>
    <mergeCell ref="D7:D8"/>
  </mergeCells>
  <printOptions horizontalCentered="1" verticalCentered="1"/>
  <pageMargins left="0.5" right="0.5" top="0.5" bottom="0.5" header="0" footer="0.25"/>
  <pageSetup horizontalDpi="300" verticalDpi="300" orientation="landscape" paperSize="9" scale="97" r:id="rId2"/>
  <drawing r:id="rId1"/>
</worksheet>
</file>

<file path=xl/worksheets/sheet14.xml><?xml version="1.0" encoding="utf-8"?>
<worksheet xmlns="http://schemas.openxmlformats.org/spreadsheetml/2006/main" xmlns:r="http://schemas.openxmlformats.org/officeDocument/2006/relationships">
  <sheetPr>
    <tabColor theme="0"/>
  </sheetPr>
  <dimension ref="A2:R27"/>
  <sheetViews>
    <sheetView rightToLeft="1" tabSelected="1" view="pageBreakPreview" zoomScale="85" zoomScaleSheetLayoutView="85" zoomScalePageLayoutView="0" workbookViewId="0" topLeftCell="A1">
      <selection activeCell="I7" sqref="I7"/>
    </sheetView>
  </sheetViews>
  <sheetFormatPr defaultColWidth="9.140625" defaultRowHeight="12.75"/>
  <cols>
    <col min="1" max="1" width="19.57421875" style="413" customWidth="1"/>
    <col min="2" max="8" width="11.140625" style="413" customWidth="1"/>
    <col min="9" max="10" width="11.140625" style="91" customWidth="1"/>
    <col min="11" max="16384" width="9.140625" style="91" customWidth="1"/>
  </cols>
  <sheetData>
    <row r="1" ht="48.75" customHeight="1"/>
    <row r="2" spans="1:10" s="15" customFormat="1" ht="18" customHeight="1">
      <c r="A2" s="208" t="s">
        <v>221</v>
      </c>
      <c r="B2" s="208"/>
      <c r="C2" s="208"/>
      <c r="D2" s="208"/>
      <c r="E2" s="208"/>
      <c r="F2" s="208"/>
      <c r="G2" s="208"/>
      <c r="H2" s="208"/>
      <c r="I2" s="63"/>
      <c r="J2" s="63"/>
    </row>
    <row r="3" spans="1:11" s="15" customFormat="1" ht="15.75" customHeight="1">
      <c r="A3" s="208" t="s">
        <v>236</v>
      </c>
      <c r="B3" s="208"/>
      <c r="C3" s="208"/>
      <c r="D3" s="208"/>
      <c r="E3" s="208"/>
      <c r="F3" s="208"/>
      <c r="G3" s="208"/>
      <c r="H3" s="208"/>
      <c r="I3" s="63"/>
      <c r="J3" s="63"/>
      <c r="K3" s="90"/>
    </row>
    <row r="4" spans="1:11" s="2" customFormat="1" ht="10.5" customHeight="1">
      <c r="A4" s="760" t="s">
        <v>359</v>
      </c>
      <c r="B4" s="760"/>
      <c r="C4" s="760"/>
      <c r="D4" s="760"/>
      <c r="E4" s="760"/>
      <c r="F4" s="760"/>
      <c r="G4" s="760"/>
      <c r="H4" s="760"/>
      <c r="I4" s="760"/>
      <c r="J4" s="760"/>
      <c r="K4" s="89"/>
    </row>
    <row r="5" spans="1:11" s="2" customFormat="1" ht="0.75" customHeight="1" hidden="1">
      <c r="A5" s="359"/>
      <c r="B5" s="363"/>
      <c r="C5" s="359"/>
      <c r="D5" s="414"/>
      <c r="E5" s="414"/>
      <c r="F5" s="363"/>
      <c r="G5" s="363"/>
      <c r="H5" s="415"/>
      <c r="I5" s="89"/>
      <c r="J5" s="89"/>
      <c r="K5" s="89"/>
    </row>
    <row r="6" spans="1:11" s="2" customFormat="1" ht="15.75" customHeight="1">
      <c r="A6" s="211" t="s">
        <v>350</v>
      </c>
      <c r="B6" s="415"/>
      <c r="C6" s="415"/>
      <c r="D6" s="415"/>
      <c r="E6" s="415"/>
      <c r="F6" s="415"/>
      <c r="G6" s="415"/>
      <c r="H6" s="415"/>
      <c r="I6" s="93"/>
      <c r="J6" s="93"/>
      <c r="K6" s="89"/>
    </row>
    <row r="7" spans="1:11" s="2" customFormat="1" ht="18.75" customHeight="1">
      <c r="A7" s="761" t="s">
        <v>191</v>
      </c>
      <c r="B7" s="762" t="s">
        <v>308</v>
      </c>
      <c r="C7" s="762"/>
      <c r="D7" s="762"/>
      <c r="E7" s="762" t="s">
        <v>307</v>
      </c>
      <c r="F7" s="762"/>
      <c r="G7" s="762"/>
      <c r="H7" s="763" t="s">
        <v>227</v>
      </c>
      <c r="I7" s="763"/>
      <c r="J7" s="764"/>
      <c r="K7" s="89"/>
    </row>
    <row r="8" spans="1:10" s="92" customFormat="1" ht="37.5" customHeight="1">
      <c r="A8" s="761"/>
      <c r="B8" s="416" t="s">
        <v>305</v>
      </c>
      <c r="C8" s="416" t="s">
        <v>306</v>
      </c>
      <c r="D8" s="416" t="s">
        <v>122</v>
      </c>
      <c r="E8" s="416" t="s">
        <v>305</v>
      </c>
      <c r="F8" s="416" t="s">
        <v>306</v>
      </c>
      <c r="G8" s="416" t="s">
        <v>122</v>
      </c>
      <c r="H8" s="416" t="s">
        <v>305</v>
      </c>
      <c r="I8" s="190" t="s">
        <v>306</v>
      </c>
      <c r="J8" s="191" t="s">
        <v>122</v>
      </c>
    </row>
    <row r="9" spans="1:10" ht="18.75" customHeight="1">
      <c r="A9" s="417" t="s">
        <v>226</v>
      </c>
      <c r="B9" s="418">
        <v>2.899459290024293</v>
      </c>
      <c r="C9" s="418">
        <v>2.7561225293330187</v>
      </c>
      <c r="D9" s="419">
        <v>2.8279654359780046</v>
      </c>
      <c r="E9" s="418">
        <v>1.1296019346421866</v>
      </c>
      <c r="F9" s="418">
        <v>0.918357975939021</v>
      </c>
      <c r="G9" s="419">
        <v>1.0315518461367958</v>
      </c>
      <c r="H9" s="418">
        <v>1.428288038087681</v>
      </c>
      <c r="I9" s="182">
        <v>1.265935898963422</v>
      </c>
      <c r="J9" s="183">
        <v>1.351928775068472</v>
      </c>
    </row>
    <row r="10" spans="1:18" s="16" customFormat="1" ht="18.75" customHeight="1">
      <c r="A10" s="420" t="s">
        <v>222</v>
      </c>
      <c r="B10" s="421">
        <v>0.23963575365444525</v>
      </c>
      <c r="C10" s="421">
        <v>0.08200082000820008</v>
      </c>
      <c r="D10" s="422">
        <v>0.16185158209921502</v>
      </c>
      <c r="E10" s="421">
        <v>0.12390038409119068</v>
      </c>
      <c r="F10" s="421">
        <v>0.03597510522718279</v>
      </c>
      <c r="G10" s="422">
        <v>0.08029190568377478</v>
      </c>
      <c r="H10" s="421">
        <v>0.14489393763764924</v>
      </c>
      <c r="I10" s="184">
        <v>0.04425496762011536</v>
      </c>
      <c r="J10" s="185">
        <v>0.09502576660209787</v>
      </c>
      <c r="L10" s="87"/>
      <c r="M10" s="87"/>
      <c r="N10" s="87"/>
      <c r="O10" s="87"/>
      <c r="P10" s="87"/>
      <c r="Q10" s="87"/>
      <c r="R10" s="87"/>
    </row>
    <row r="11" spans="1:10" ht="18.75" customHeight="1">
      <c r="A11" s="423" t="s">
        <v>223</v>
      </c>
      <c r="B11" s="424">
        <v>0.24433946896888742</v>
      </c>
      <c r="C11" s="424">
        <v>0.4173971116119876</v>
      </c>
      <c r="D11" s="425">
        <v>0.3298017067238323</v>
      </c>
      <c r="E11" s="424">
        <v>0.12620419839299987</v>
      </c>
      <c r="F11" s="424">
        <v>0.08942344235541348</v>
      </c>
      <c r="G11" s="425">
        <v>0.10837406391902289</v>
      </c>
      <c r="H11" s="424">
        <v>0.15045135406218657</v>
      </c>
      <c r="I11" s="186">
        <v>0.15870216892964203</v>
      </c>
      <c r="J11" s="187">
        <v>0.15446666094567923</v>
      </c>
    </row>
    <row r="12" spans="1:10" ht="18.75" customHeight="1">
      <c r="A12" s="426" t="s">
        <v>64</v>
      </c>
      <c r="B12" s="421">
        <v>0.4292950974499871</v>
      </c>
      <c r="C12" s="421">
        <v>0.17776197671318106</v>
      </c>
      <c r="D12" s="422">
        <v>0.30570355489562406</v>
      </c>
      <c r="E12" s="421">
        <v>0.2555656519763744</v>
      </c>
      <c r="F12" s="421">
        <v>0.12984905047881837</v>
      </c>
      <c r="G12" s="422">
        <v>0.19690704472819254</v>
      </c>
      <c r="H12" s="421">
        <v>0.29874314491176407</v>
      </c>
      <c r="I12" s="184">
        <v>0.14266692029674719</v>
      </c>
      <c r="J12" s="185">
        <v>0.2249238070603583</v>
      </c>
    </row>
    <row r="13" spans="1:10" ht="18.75" customHeight="1">
      <c r="A13" s="427" t="s">
        <v>65</v>
      </c>
      <c r="B13" s="424">
        <v>0.8376768428890543</v>
      </c>
      <c r="C13" s="424">
        <v>0.18523663980735391</v>
      </c>
      <c r="D13" s="425">
        <v>0.5106541014808968</v>
      </c>
      <c r="E13" s="424">
        <v>0.4242938538004607</v>
      </c>
      <c r="F13" s="424">
        <v>0.2426274345457353</v>
      </c>
      <c r="G13" s="425">
        <v>0.3778458276233498</v>
      </c>
      <c r="H13" s="424">
        <v>0.4554116921697214</v>
      </c>
      <c r="I13" s="186">
        <v>0.2315886984715146</v>
      </c>
      <c r="J13" s="187">
        <v>0.39223179893594556</v>
      </c>
    </row>
    <row r="14" spans="1:10" ht="18.75" customHeight="1">
      <c r="A14" s="426" t="s">
        <v>66</v>
      </c>
      <c r="B14" s="421">
        <v>1.4788524105294292</v>
      </c>
      <c r="C14" s="421">
        <v>0.19083969465648853</v>
      </c>
      <c r="D14" s="422">
        <v>0.8243223585317364</v>
      </c>
      <c r="E14" s="421">
        <v>0.3293227689197561</v>
      </c>
      <c r="F14" s="421">
        <v>0.14695848422820554</v>
      </c>
      <c r="G14" s="422">
        <v>0.28610167804853776</v>
      </c>
      <c r="H14" s="421">
        <v>0.3661234782992933</v>
      </c>
      <c r="I14" s="184">
        <v>0.15130739042035085</v>
      </c>
      <c r="J14" s="185">
        <v>0.3123683674966515</v>
      </c>
    </row>
    <row r="15" spans="1:10" ht="18.75" customHeight="1">
      <c r="A15" s="427" t="s">
        <v>67</v>
      </c>
      <c r="B15" s="424">
        <v>0.9281819236570368</v>
      </c>
      <c r="C15" s="424">
        <v>0.21978021978021978</v>
      </c>
      <c r="D15" s="425">
        <v>0.5643659348721711</v>
      </c>
      <c r="E15" s="424">
        <v>0.413538904121904</v>
      </c>
      <c r="F15" s="424">
        <v>0.16179381757271202</v>
      </c>
      <c r="G15" s="425">
        <v>0.35325461453084367</v>
      </c>
      <c r="H15" s="424">
        <v>0.4264965354459518</v>
      </c>
      <c r="I15" s="186">
        <v>0.16641558350558805</v>
      </c>
      <c r="J15" s="187">
        <v>0.3614489502646244</v>
      </c>
    </row>
    <row r="16" spans="1:10" ht="18.75" customHeight="1">
      <c r="A16" s="426" t="s">
        <v>68</v>
      </c>
      <c r="B16" s="421">
        <v>1.2616704516780217</v>
      </c>
      <c r="C16" s="421">
        <v>0.9486380268329042</v>
      </c>
      <c r="D16" s="422">
        <v>1.1107481215289121</v>
      </c>
      <c r="E16" s="421">
        <v>0.6591372906922209</v>
      </c>
      <c r="F16" s="421">
        <v>0.21183697967541867</v>
      </c>
      <c r="G16" s="422">
        <v>0.5409707627065949</v>
      </c>
      <c r="H16" s="421">
        <v>0.6786618097375705</v>
      </c>
      <c r="I16" s="184">
        <v>0.2707092582566324</v>
      </c>
      <c r="J16" s="185">
        <v>0.5668513632626896</v>
      </c>
    </row>
    <row r="17" spans="1:10" ht="18.75" customHeight="1">
      <c r="A17" s="427" t="s">
        <v>69</v>
      </c>
      <c r="B17" s="424">
        <v>1.4022787028922</v>
      </c>
      <c r="C17" s="424">
        <v>1.4771048744460857</v>
      </c>
      <c r="D17" s="425">
        <v>1.4428857715430863</v>
      </c>
      <c r="E17" s="424">
        <v>0.7807837676546648</v>
      </c>
      <c r="F17" s="424">
        <v>0.41069961787079035</v>
      </c>
      <c r="G17" s="425">
        <v>0.7001657058837258</v>
      </c>
      <c r="H17" s="424">
        <v>0.7979302173755349</v>
      </c>
      <c r="I17" s="186">
        <v>0.5257121009367234</v>
      </c>
      <c r="J17" s="187">
        <v>0.7345385206097411</v>
      </c>
    </row>
    <row r="18" spans="1:10" ht="18.75" customHeight="1">
      <c r="A18" s="426" t="s">
        <v>70</v>
      </c>
      <c r="B18" s="421">
        <v>2.411873840445269</v>
      </c>
      <c r="C18" s="421">
        <v>1.7950391644908616</v>
      </c>
      <c r="D18" s="422">
        <v>2.083695085952422</v>
      </c>
      <c r="E18" s="421">
        <v>1.118244888023369</v>
      </c>
      <c r="F18" s="421">
        <v>1.1186377478093343</v>
      </c>
      <c r="G18" s="422">
        <v>1.1183221501118321</v>
      </c>
      <c r="H18" s="421">
        <v>1.1691974920713797</v>
      </c>
      <c r="I18" s="184">
        <v>1.2268337248760115</v>
      </c>
      <c r="J18" s="185">
        <v>1.181803649318322</v>
      </c>
    </row>
    <row r="19" spans="1:10" ht="18.75" customHeight="1">
      <c r="A19" s="427" t="s">
        <v>71</v>
      </c>
      <c r="B19" s="424">
        <v>4.596644449551826</v>
      </c>
      <c r="C19" s="424">
        <v>1.9782393669634024</v>
      </c>
      <c r="D19" s="425">
        <v>3.18945354029343</v>
      </c>
      <c r="E19" s="424">
        <v>2.4268502581755595</v>
      </c>
      <c r="F19" s="424">
        <v>1.2361925270167884</v>
      </c>
      <c r="G19" s="425">
        <v>2.0678793416449257</v>
      </c>
      <c r="H19" s="424">
        <v>2.5780211685961794</v>
      </c>
      <c r="I19" s="186">
        <v>1.3606796760918625</v>
      </c>
      <c r="J19" s="187">
        <v>2.181826037177452</v>
      </c>
    </row>
    <row r="20" spans="1:10" ht="18.75" customHeight="1">
      <c r="A20" s="426" t="s">
        <v>72</v>
      </c>
      <c r="B20" s="421">
        <v>4.314329738058551</v>
      </c>
      <c r="C20" s="421">
        <v>4.026459591601955</v>
      </c>
      <c r="D20" s="422">
        <v>4.165426956263016</v>
      </c>
      <c r="E20" s="421">
        <v>2.926241500989758</v>
      </c>
      <c r="F20" s="421">
        <v>1.530221882172915</v>
      </c>
      <c r="G20" s="422">
        <v>2.574002574002574</v>
      </c>
      <c r="H20" s="421">
        <v>3.0168339333480825</v>
      </c>
      <c r="I20" s="184">
        <v>1.9831950315745526</v>
      </c>
      <c r="J20" s="185">
        <v>2.729305188583375</v>
      </c>
    </row>
    <row r="21" spans="1:10" ht="18.75" customHeight="1">
      <c r="A21" s="427" t="s">
        <v>73</v>
      </c>
      <c r="B21" s="424">
        <v>8.928571428571429</v>
      </c>
      <c r="C21" s="424">
        <v>5.383022774327122</v>
      </c>
      <c r="D21" s="425">
        <v>7.173601147776184</v>
      </c>
      <c r="E21" s="424">
        <v>6.811496981268384</v>
      </c>
      <c r="F21" s="424">
        <v>3.7840565085771947</v>
      </c>
      <c r="G21" s="425">
        <v>5.932544768740616</v>
      </c>
      <c r="H21" s="424">
        <v>7.0503136016115</v>
      </c>
      <c r="I21" s="186">
        <v>4.157401140868219</v>
      </c>
      <c r="J21" s="187">
        <v>6.120673584788418</v>
      </c>
    </row>
    <row r="22" spans="1:10" ht="18.75" customHeight="1">
      <c r="A22" s="426" t="s">
        <v>224</v>
      </c>
      <c r="B22" s="421">
        <v>7.681879801174875</v>
      </c>
      <c r="C22" s="421">
        <v>6.175771971496437</v>
      </c>
      <c r="D22" s="422">
        <v>6.947660954145437</v>
      </c>
      <c r="E22" s="421">
        <v>9.612952188211485</v>
      </c>
      <c r="F22" s="421">
        <v>15.96958174904943</v>
      </c>
      <c r="G22" s="422">
        <v>11.19969627942293</v>
      </c>
      <c r="H22" s="421">
        <v>9.190631485324637</v>
      </c>
      <c r="I22" s="184">
        <v>11.615628299894404</v>
      </c>
      <c r="J22" s="185">
        <v>9.963646155917598</v>
      </c>
    </row>
    <row r="23" spans="1:10" ht="18.75" customHeight="1">
      <c r="A23" s="427" t="s">
        <v>225</v>
      </c>
      <c r="B23" s="424">
        <v>30.281690140845072</v>
      </c>
      <c r="C23" s="424">
        <v>23.916292974588938</v>
      </c>
      <c r="D23" s="425">
        <v>27.19361856417694</v>
      </c>
      <c r="E23" s="424">
        <v>37.73584905660377</v>
      </c>
      <c r="F23" s="424">
        <v>22.43270189431705</v>
      </c>
      <c r="G23" s="425">
        <v>30.19887061134299</v>
      </c>
      <c r="H23" s="424">
        <v>34.70031545741325</v>
      </c>
      <c r="I23" s="186">
        <v>23.02631578947368</v>
      </c>
      <c r="J23" s="187">
        <v>28.985507246376812</v>
      </c>
    </row>
    <row r="24" spans="1:10" ht="18.75" customHeight="1">
      <c r="A24" s="428" t="s">
        <v>93</v>
      </c>
      <c r="B24" s="429">
        <v>65.95744680851064</v>
      </c>
      <c r="C24" s="429">
        <v>58.71670702179177</v>
      </c>
      <c r="D24" s="430">
        <v>62.57078142695356</v>
      </c>
      <c r="E24" s="429">
        <v>63.30645161290323</v>
      </c>
      <c r="F24" s="429">
        <v>41.709755256808</v>
      </c>
      <c r="G24" s="430">
        <v>51.66325961717153</v>
      </c>
      <c r="H24" s="429">
        <v>64.44954128440367</v>
      </c>
      <c r="I24" s="188">
        <v>47.88051833955634</v>
      </c>
      <c r="J24" s="189">
        <v>55.985638954336366</v>
      </c>
    </row>
    <row r="25" spans="1:10" s="97" customFormat="1" ht="18.75" customHeight="1">
      <c r="A25" s="431" t="s">
        <v>228</v>
      </c>
      <c r="B25" s="432">
        <v>3.097833281849874</v>
      </c>
      <c r="C25" s="432">
        <v>2.2295767287928934</v>
      </c>
      <c r="D25" s="432">
        <v>2.660821917808219</v>
      </c>
      <c r="E25" s="433">
        <v>0.9332750036456056</v>
      </c>
      <c r="F25" s="433">
        <v>0.7144695215173396</v>
      </c>
      <c r="G25" s="433">
        <v>0.8715211247749104</v>
      </c>
      <c r="H25" s="432">
        <v>1.0700286047250769</v>
      </c>
      <c r="I25" s="140">
        <v>0.9388097233864209</v>
      </c>
      <c r="J25" s="140">
        <v>1.0304181621419617</v>
      </c>
    </row>
    <row r="26" ht="5.25" customHeight="1"/>
    <row r="27" spans="1:10" s="165" customFormat="1" ht="16.5">
      <c r="A27" s="410" t="s">
        <v>109</v>
      </c>
      <c r="B27" s="434"/>
      <c r="C27" s="434"/>
      <c r="D27" s="434"/>
      <c r="E27" s="434"/>
      <c r="F27" s="434"/>
      <c r="G27" s="434"/>
      <c r="H27" s="434"/>
      <c r="J27" s="159" t="s">
        <v>142</v>
      </c>
    </row>
  </sheetData>
  <sheetProtection/>
  <mergeCells count="5">
    <mergeCell ref="A4:J4"/>
    <mergeCell ref="A7:A8"/>
    <mergeCell ref="B7:D7"/>
    <mergeCell ref="E7:G7"/>
    <mergeCell ref="H7:J7"/>
  </mergeCells>
  <printOptions horizontalCentered="1" verticalCentered="1"/>
  <pageMargins left="0.708661417322835" right="0.708661417322835" top="0.748031496062992" bottom="0.748031496062992" header="0.31496062992126" footer="0.31496062992126"/>
  <pageSetup horizontalDpi="300" verticalDpi="300" orientation="landscape" r:id="rId2"/>
  <drawing r:id="rId1"/>
</worksheet>
</file>

<file path=xl/worksheets/sheet15.xml><?xml version="1.0" encoding="utf-8"?>
<worksheet xmlns="http://schemas.openxmlformats.org/spreadsheetml/2006/main" xmlns:r="http://schemas.openxmlformats.org/officeDocument/2006/relationships">
  <sheetPr>
    <tabColor theme="0"/>
  </sheetPr>
  <dimension ref="A2:M28"/>
  <sheetViews>
    <sheetView rightToLeft="1" tabSelected="1" view="pageBreakPreview" zoomScale="115" zoomScaleSheetLayoutView="115" zoomScalePageLayoutView="0" workbookViewId="0" topLeftCell="A1">
      <selection activeCell="I7" sqref="I7"/>
    </sheetView>
  </sheetViews>
  <sheetFormatPr defaultColWidth="9.140625" defaultRowHeight="12.75"/>
  <cols>
    <col min="1" max="1" width="22.7109375" style="386" customWidth="1"/>
    <col min="2" max="2" width="32.421875" style="386" customWidth="1"/>
    <col min="3" max="4" width="31.28125" style="386" customWidth="1"/>
    <col min="5" max="6" width="9.140625" style="386" customWidth="1"/>
    <col min="7" max="8" width="9.140625" style="387" customWidth="1"/>
    <col min="9" max="16384" width="9.140625" style="84" customWidth="1"/>
  </cols>
  <sheetData>
    <row r="1" ht="34.5" customHeight="1"/>
    <row r="2" spans="1:8" s="88" customFormat="1" ht="24">
      <c r="A2" s="722" t="s">
        <v>312</v>
      </c>
      <c r="B2" s="722"/>
      <c r="C2" s="722"/>
      <c r="D2" s="722"/>
      <c r="E2" s="388"/>
      <c r="F2" s="388"/>
      <c r="G2" s="388"/>
      <c r="H2" s="388"/>
    </row>
    <row r="3" spans="1:8" s="88" customFormat="1" ht="18" customHeight="1">
      <c r="A3" s="722" t="s">
        <v>313</v>
      </c>
      <c r="B3" s="722"/>
      <c r="C3" s="722"/>
      <c r="D3" s="722"/>
      <c r="E3" s="388"/>
      <c r="F3" s="388"/>
      <c r="G3" s="388"/>
      <c r="H3" s="388"/>
    </row>
    <row r="4" spans="1:8" s="88" customFormat="1" ht="16.5" customHeight="1">
      <c r="A4" s="765" t="s">
        <v>359</v>
      </c>
      <c r="B4" s="765"/>
      <c r="C4" s="765"/>
      <c r="D4" s="765"/>
      <c r="E4" s="389"/>
      <c r="F4" s="389"/>
      <c r="G4" s="388"/>
      <c r="H4" s="388"/>
    </row>
    <row r="5" spans="1:3" ht="17.25" customHeight="1">
      <c r="A5" s="211" t="s">
        <v>351</v>
      </c>
      <c r="B5" s="390"/>
      <c r="C5" s="390"/>
    </row>
    <row r="6" spans="1:4" ht="21.75" customHeight="1">
      <c r="A6" s="766" t="s">
        <v>191</v>
      </c>
      <c r="B6" s="768" t="s">
        <v>389</v>
      </c>
      <c r="C6" s="769"/>
      <c r="D6" s="769"/>
    </row>
    <row r="7" spans="1:4" ht="24.75" customHeight="1">
      <c r="A7" s="767"/>
      <c r="B7" s="391" t="s">
        <v>309</v>
      </c>
      <c r="C7" s="391" t="s">
        <v>310</v>
      </c>
      <c r="D7" s="392" t="s">
        <v>311</v>
      </c>
    </row>
    <row r="8" spans="1:8" s="86" customFormat="1" ht="18" customHeight="1">
      <c r="A8" s="393" t="s">
        <v>193</v>
      </c>
      <c r="B8" s="394">
        <v>82.1699349682493</v>
      </c>
      <c r="C8" s="394">
        <v>82.85824101079481</v>
      </c>
      <c r="D8" s="395">
        <v>82.4817583853047</v>
      </c>
      <c r="E8" s="396"/>
      <c r="F8" s="396"/>
      <c r="G8" s="397"/>
      <c r="H8" s="397"/>
    </row>
    <row r="9" spans="1:8" s="86" customFormat="1" ht="18" customHeight="1">
      <c r="A9" s="398" t="s">
        <v>194</v>
      </c>
      <c r="B9" s="399">
        <v>81.73847618330659</v>
      </c>
      <c r="C9" s="399">
        <v>82.29368115091474</v>
      </c>
      <c r="D9" s="399">
        <v>81.98281078038221</v>
      </c>
      <c r="E9" s="396"/>
      <c r="F9" s="396"/>
      <c r="G9" s="397"/>
      <c r="H9" s="397"/>
    </row>
    <row r="10" spans="1:8" s="86" customFormat="1" ht="18" customHeight="1">
      <c r="A10" s="400" t="s">
        <v>195</v>
      </c>
      <c r="B10" s="401">
        <v>77.82040497451742</v>
      </c>
      <c r="C10" s="401">
        <v>78.37182439022989</v>
      </c>
      <c r="D10" s="402">
        <v>78.06298712025884</v>
      </c>
      <c r="E10" s="396"/>
      <c r="F10" s="396"/>
      <c r="G10" s="397"/>
      <c r="H10" s="397"/>
    </row>
    <row r="11" spans="1:8" s="86" customFormat="1" ht="18" customHeight="1">
      <c r="A11" s="403" t="s">
        <v>196</v>
      </c>
      <c r="B11" s="404">
        <v>72.87499209818175</v>
      </c>
      <c r="C11" s="404">
        <v>73.3886147735329</v>
      </c>
      <c r="D11" s="405">
        <v>73.09889780524901</v>
      </c>
      <c r="E11" s="396"/>
      <c r="F11" s="396"/>
      <c r="G11" s="397"/>
      <c r="H11" s="397"/>
    </row>
    <row r="12" spans="1:8" s="86" customFormat="1" ht="18" customHeight="1">
      <c r="A12" s="406" t="s">
        <v>197</v>
      </c>
      <c r="B12" s="401">
        <v>67.92795208220144</v>
      </c>
      <c r="C12" s="401">
        <v>68.4448879848195</v>
      </c>
      <c r="D12" s="402">
        <v>68.15344474951198</v>
      </c>
      <c r="E12" s="396"/>
      <c r="F12" s="396"/>
      <c r="G12" s="397"/>
      <c r="H12" s="397"/>
    </row>
    <row r="13" spans="1:8" s="86" customFormat="1" ht="18" customHeight="1">
      <c r="A13" s="403" t="s">
        <v>198</v>
      </c>
      <c r="B13" s="404">
        <v>63.025755888594084</v>
      </c>
      <c r="C13" s="404">
        <v>63.491945539100904</v>
      </c>
      <c r="D13" s="405">
        <v>63.22732140475679</v>
      </c>
      <c r="E13" s="396"/>
      <c r="F13" s="396"/>
      <c r="G13" s="397"/>
      <c r="H13" s="397"/>
    </row>
    <row r="14" spans="1:8" s="86" customFormat="1" ht="18" customHeight="1">
      <c r="A14" s="406" t="s">
        <v>199</v>
      </c>
      <c r="B14" s="401">
        <v>58.16373366487091</v>
      </c>
      <c r="C14" s="401">
        <v>58.56261167922267</v>
      </c>
      <c r="D14" s="402">
        <v>58.346534235009706</v>
      </c>
      <c r="E14" s="396"/>
      <c r="F14" s="396"/>
      <c r="G14" s="397"/>
      <c r="H14" s="397"/>
    </row>
    <row r="15" spans="1:8" s="86" customFormat="1" ht="18" customHeight="1">
      <c r="A15" s="403" t="s">
        <v>200</v>
      </c>
      <c r="B15" s="404">
        <v>53.26572601828143</v>
      </c>
      <c r="C15" s="404">
        <v>53.60504116632676</v>
      </c>
      <c r="D15" s="405">
        <v>53.43382585650965</v>
      </c>
      <c r="E15" s="396"/>
      <c r="F15" s="396"/>
      <c r="G15" s="397"/>
      <c r="H15" s="397"/>
    </row>
    <row r="16" spans="1:8" s="86" customFormat="1" ht="18" customHeight="1">
      <c r="A16" s="406" t="s">
        <v>201</v>
      </c>
      <c r="B16" s="401">
        <v>48.37409860094001</v>
      </c>
      <c r="C16" s="401">
        <v>48.64758224130016</v>
      </c>
      <c r="D16" s="402">
        <v>48.5259589995232</v>
      </c>
      <c r="E16" s="396"/>
      <c r="F16" s="396"/>
      <c r="G16" s="397"/>
      <c r="H16" s="397"/>
    </row>
    <row r="17" spans="1:8" s="86" customFormat="1" ht="18" customHeight="1">
      <c r="A17" s="403" t="s">
        <v>202</v>
      </c>
      <c r="B17" s="404">
        <v>43.53002815340364</v>
      </c>
      <c r="C17" s="404">
        <v>43.71008743192903</v>
      </c>
      <c r="D17" s="405">
        <v>43.6565935134257</v>
      </c>
      <c r="E17" s="396"/>
      <c r="F17" s="396"/>
      <c r="G17" s="397"/>
      <c r="H17" s="397"/>
    </row>
    <row r="18" spans="1:8" s="86" customFormat="1" ht="18" customHeight="1">
      <c r="A18" s="406" t="s">
        <v>203</v>
      </c>
      <c r="B18" s="401">
        <v>38.69405084647834</v>
      </c>
      <c r="C18" s="401">
        <v>38.81855319455705</v>
      </c>
      <c r="D18" s="402">
        <v>38.80802711452243</v>
      </c>
      <c r="E18" s="396"/>
      <c r="F18" s="396"/>
      <c r="G18" s="397"/>
      <c r="H18" s="397"/>
    </row>
    <row r="19" spans="1:8" s="86" customFormat="1" ht="18" customHeight="1">
      <c r="A19" s="403" t="s">
        <v>204</v>
      </c>
      <c r="B19" s="404">
        <v>33.906261103116</v>
      </c>
      <c r="C19" s="404">
        <v>34.042022723933776</v>
      </c>
      <c r="D19" s="405">
        <v>34.02320766213096</v>
      </c>
      <c r="E19" s="396"/>
      <c r="F19" s="396"/>
      <c r="G19" s="397"/>
      <c r="H19" s="397"/>
    </row>
    <row r="20" spans="1:8" s="86" customFormat="1" ht="18" customHeight="1">
      <c r="A20" s="406" t="s">
        <v>205</v>
      </c>
      <c r="B20" s="401">
        <v>29.313717209033282</v>
      </c>
      <c r="C20" s="401">
        <v>29.257348142552352</v>
      </c>
      <c r="D20" s="402">
        <v>29.368984500667327</v>
      </c>
      <c r="E20" s="396"/>
      <c r="F20" s="396"/>
      <c r="G20" s="397"/>
      <c r="H20" s="397"/>
    </row>
    <row r="21" spans="1:8" s="86" customFormat="1" ht="18" customHeight="1">
      <c r="A21" s="403" t="s">
        <v>206</v>
      </c>
      <c r="B21" s="404">
        <v>24.721253542409343</v>
      </c>
      <c r="C21" s="404">
        <v>24.52399537569433</v>
      </c>
      <c r="D21" s="405">
        <v>24.738171857134425</v>
      </c>
      <c r="E21" s="396"/>
      <c r="F21" s="396"/>
      <c r="G21" s="397"/>
      <c r="H21" s="397"/>
    </row>
    <row r="22" spans="1:8" s="86" customFormat="1" ht="18" customHeight="1">
      <c r="A22" s="406" t="s">
        <v>207</v>
      </c>
      <c r="B22" s="401">
        <v>20.518642172647723</v>
      </c>
      <c r="C22" s="401">
        <v>19.98661654767169</v>
      </c>
      <c r="D22" s="402">
        <v>20.429310395928734</v>
      </c>
      <c r="E22" s="396"/>
      <c r="F22" s="396"/>
      <c r="G22" s="397"/>
      <c r="H22" s="397"/>
    </row>
    <row r="23" spans="1:8" s="86" customFormat="1" ht="18" customHeight="1">
      <c r="A23" s="403" t="s">
        <v>208</v>
      </c>
      <c r="B23" s="404">
        <v>16.36612799779122</v>
      </c>
      <c r="C23" s="404">
        <v>16.032580560854882</v>
      </c>
      <c r="D23" s="405">
        <v>16.345334263160662</v>
      </c>
      <c r="E23" s="396"/>
      <c r="F23" s="396"/>
      <c r="G23" s="397"/>
      <c r="H23" s="397"/>
    </row>
    <row r="24" spans="1:8" s="86" customFormat="1" ht="18" customHeight="1">
      <c r="A24" s="406" t="s">
        <v>209</v>
      </c>
      <c r="B24" s="401">
        <v>14.000452833295597</v>
      </c>
      <c r="C24" s="401">
        <v>12.68577539376909</v>
      </c>
      <c r="D24" s="402">
        <v>13.508667741779512</v>
      </c>
      <c r="E24" s="396"/>
      <c r="F24" s="396"/>
      <c r="G24" s="397"/>
      <c r="H24" s="397"/>
    </row>
    <row r="25" spans="1:8" s="86" customFormat="1" ht="18" customHeight="1">
      <c r="A25" s="407" t="s">
        <v>192</v>
      </c>
      <c r="B25" s="408">
        <v>12.15204678362573</v>
      </c>
      <c r="C25" s="408">
        <v>9.096774193548386</v>
      </c>
      <c r="D25" s="409">
        <v>10.699386503067485</v>
      </c>
      <c r="E25" s="396"/>
      <c r="F25" s="396"/>
      <c r="G25" s="397"/>
      <c r="H25" s="397"/>
    </row>
    <row r="26" ht="3" customHeight="1"/>
    <row r="27" spans="1:8" s="666" customFormat="1" ht="28.5" customHeight="1">
      <c r="A27" s="770" t="s">
        <v>398</v>
      </c>
      <c r="B27" s="771"/>
      <c r="C27" s="772" t="s">
        <v>395</v>
      </c>
      <c r="D27" s="772"/>
      <c r="E27" s="665"/>
      <c r="F27" s="665"/>
      <c r="G27" s="665"/>
      <c r="H27" s="665"/>
    </row>
    <row r="28" spans="1:13" s="94" customFormat="1" ht="15" customHeight="1">
      <c r="A28" s="410" t="s">
        <v>109</v>
      </c>
      <c r="B28" s="382"/>
      <c r="C28" s="383"/>
      <c r="D28" s="411" t="s">
        <v>142</v>
      </c>
      <c r="E28" s="383"/>
      <c r="F28" s="383"/>
      <c r="G28" s="412"/>
      <c r="H28" s="412"/>
      <c r="I28" s="154"/>
      <c r="J28" s="154"/>
      <c r="K28" s="154"/>
      <c r="L28" s="154"/>
      <c r="M28" s="154"/>
    </row>
  </sheetData>
  <sheetProtection/>
  <mergeCells count="7">
    <mergeCell ref="A2:D2"/>
    <mergeCell ref="A3:D3"/>
    <mergeCell ref="A4:D4"/>
    <mergeCell ref="A6:A7"/>
    <mergeCell ref="B6:D6"/>
    <mergeCell ref="A27:B27"/>
    <mergeCell ref="C27:D27"/>
  </mergeCells>
  <printOptions horizontalCentered="1"/>
  <pageMargins left="0.46" right="0.7" top="0.36" bottom="0.75" header="0.3" footer="0.3"/>
  <pageSetup horizontalDpi="600" verticalDpi="600" orientation="landscape" paperSize="9" r:id="rId2"/>
  <drawing r:id="rId1"/>
</worksheet>
</file>

<file path=xl/worksheets/sheet16.xml><?xml version="1.0" encoding="utf-8"?>
<worksheet xmlns="http://schemas.openxmlformats.org/spreadsheetml/2006/main" xmlns:r="http://schemas.openxmlformats.org/officeDocument/2006/relationships">
  <sheetPr>
    <tabColor theme="0"/>
  </sheetPr>
  <dimension ref="A2:W37"/>
  <sheetViews>
    <sheetView rightToLeft="1" tabSelected="1" view="pageBreakPreview" zoomScale="115" zoomScaleSheetLayoutView="115" zoomScalePageLayoutView="0" workbookViewId="0" topLeftCell="A7">
      <selection activeCell="I7" sqref="I7"/>
    </sheetView>
  </sheetViews>
  <sheetFormatPr defaultColWidth="9.140625" defaultRowHeight="12.75"/>
  <cols>
    <col min="1" max="1" width="33.8515625" style="359" customWidth="1"/>
    <col min="2" max="4" width="22.28125" style="359" customWidth="1"/>
    <col min="5" max="5" width="34.140625" style="359" customWidth="1"/>
    <col min="6" max="8" width="9.140625" style="359" customWidth="1"/>
    <col min="9" max="23" width="9.140625" style="38" customWidth="1"/>
    <col min="24" max="16384" width="9.140625" style="2" customWidth="1"/>
  </cols>
  <sheetData>
    <row r="1" ht="39" customHeight="1"/>
    <row r="2" spans="1:23" s="71" customFormat="1" ht="24.75" customHeight="1">
      <c r="A2" s="208" t="s">
        <v>339</v>
      </c>
      <c r="B2" s="208"/>
      <c r="C2" s="208"/>
      <c r="D2" s="208"/>
      <c r="E2" s="208"/>
      <c r="F2" s="360"/>
      <c r="G2" s="360"/>
      <c r="H2" s="360"/>
      <c r="I2" s="70"/>
      <c r="J2" s="70"/>
      <c r="K2" s="70"/>
      <c r="L2" s="70"/>
      <c r="M2" s="70"/>
      <c r="N2" s="70"/>
      <c r="O2" s="70"/>
      <c r="P2" s="70"/>
      <c r="Q2" s="70"/>
      <c r="R2" s="70"/>
      <c r="S2" s="70"/>
      <c r="T2" s="70"/>
      <c r="U2" s="70"/>
      <c r="V2" s="70"/>
      <c r="W2" s="70"/>
    </row>
    <row r="3" spans="1:23" s="71" customFormat="1" ht="24" customHeight="1">
      <c r="A3" s="757" t="s">
        <v>340</v>
      </c>
      <c r="B3" s="757"/>
      <c r="C3" s="757"/>
      <c r="D3" s="757"/>
      <c r="E3" s="757"/>
      <c r="F3" s="360"/>
      <c r="G3" s="360"/>
      <c r="H3" s="360"/>
      <c r="I3" s="70"/>
      <c r="J3" s="70"/>
      <c r="K3" s="70"/>
      <c r="L3" s="70"/>
      <c r="M3" s="70"/>
      <c r="N3" s="70"/>
      <c r="O3" s="70"/>
      <c r="P3" s="70"/>
      <c r="Q3" s="70"/>
      <c r="R3" s="70"/>
      <c r="S3" s="70"/>
      <c r="T3" s="70"/>
      <c r="U3" s="70"/>
      <c r="V3" s="70"/>
      <c r="W3" s="70"/>
    </row>
    <row r="4" spans="1:23" s="82" customFormat="1" ht="24.75" customHeight="1">
      <c r="A4" s="361" t="s">
        <v>358</v>
      </c>
      <c r="B4" s="361"/>
      <c r="C4" s="361"/>
      <c r="D4" s="361"/>
      <c r="E4" s="361"/>
      <c r="F4" s="360"/>
      <c r="G4" s="360"/>
      <c r="H4" s="360"/>
      <c r="I4" s="70"/>
      <c r="J4" s="70"/>
      <c r="K4" s="70"/>
      <c r="L4" s="70"/>
      <c r="M4" s="70"/>
      <c r="N4" s="70"/>
      <c r="O4" s="70"/>
      <c r="P4" s="70"/>
      <c r="Q4" s="70"/>
      <c r="R4" s="70"/>
      <c r="S4" s="70"/>
      <c r="T4" s="70"/>
      <c r="U4" s="70"/>
      <c r="V4" s="70"/>
      <c r="W4" s="70"/>
    </row>
    <row r="5" ht="6" customHeight="1"/>
    <row r="6" spans="1:23" s="131" customFormat="1" ht="24.75" customHeight="1">
      <c r="A6" s="362" t="s">
        <v>352</v>
      </c>
      <c r="B6" s="211"/>
      <c r="C6" s="211"/>
      <c r="D6" s="363"/>
      <c r="E6" s="363" t="s">
        <v>229</v>
      </c>
      <c r="F6" s="363"/>
      <c r="G6" s="363"/>
      <c r="H6" s="363"/>
      <c r="I6" s="158"/>
      <c r="J6" s="158"/>
      <c r="K6" s="158"/>
      <c r="L6" s="158"/>
      <c r="M6" s="158"/>
      <c r="N6" s="158"/>
      <c r="O6" s="158"/>
      <c r="P6" s="158"/>
      <c r="Q6" s="158"/>
      <c r="R6" s="158"/>
      <c r="S6" s="158"/>
      <c r="T6" s="158"/>
      <c r="U6" s="158"/>
      <c r="V6" s="158"/>
      <c r="W6" s="158"/>
    </row>
    <row r="7" spans="1:5" ht="40.5" customHeight="1">
      <c r="A7" s="364" t="s">
        <v>166</v>
      </c>
      <c r="B7" s="365" t="s">
        <v>343</v>
      </c>
      <c r="C7" s="365" t="s">
        <v>344</v>
      </c>
      <c r="D7" s="365" t="s">
        <v>122</v>
      </c>
      <c r="E7" s="366" t="s">
        <v>167</v>
      </c>
    </row>
    <row r="8" spans="1:23" s="5" customFormat="1" ht="30" customHeight="1">
      <c r="A8" s="367" t="s">
        <v>165</v>
      </c>
      <c r="B8" s="691">
        <v>3</v>
      </c>
      <c r="C8" s="691">
        <v>3</v>
      </c>
      <c r="D8" s="692">
        <v>3</v>
      </c>
      <c r="E8" s="368" t="s">
        <v>64</v>
      </c>
      <c r="F8" s="359"/>
      <c r="G8" s="359"/>
      <c r="H8" s="359"/>
      <c r="I8" s="38"/>
      <c r="J8" s="38"/>
      <c r="K8" s="38"/>
      <c r="L8" s="38"/>
      <c r="M8" s="38"/>
      <c r="N8" s="38"/>
      <c r="O8" s="38"/>
      <c r="P8" s="38"/>
      <c r="Q8" s="38"/>
      <c r="R8" s="38"/>
      <c r="S8" s="38"/>
      <c r="T8" s="38"/>
      <c r="U8" s="38"/>
      <c r="V8" s="38"/>
      <c r="W8" s="38"/>
    </row>
    <row r="9" spans="1:23" s="5" customFormat="1" ht="30" customHeight="1">
      <c r="A9" s="369" t="s">
        <v>65</v>
      </c>
      <c r="B9" s="693">
        <v>85</v>
      </c>
      <c r="C9" s="693">
        <v>32</v>
      </c>
      <c r="D9" s="694">
        <v>43</v>
      </c>
      <c r="E9" s="370" t="s">
        <v>65</v>
      </c>
      <c r="F9" s="359"/>
      <c r="G9" s="359"/>
      <c r="H9" s="359"/>
      <c r="I9" s="38"/>
      <c r="J9" s="38"/>
      <c r="K9" s="38"/>
      <c r="L9" s="38"/>
      <c r="M9" s="38"/>
      <c r="N9" s="38"/>
      <c r="O9" s="38"/>
      <c r="P9" s="38"/>
      <c r="Q9" s="38"/>
      <c r="R9" s="38"/>
      <c r="S9" s="38"/>
      <c r="T9" s="38"/>
      <c r="U9" s="38"/>
      <c r="V9" s="38"/>
      <c r="W9" s="38"/>
    </row>
    <row r="10" spans="1:23" s="5" customFormat="1" ht="30" customHeight="1">
      <c r="A10" s="371" t="s">
        <v>66</v>
      </c>
      <c r="B10" s="695">
        <v>182</v>
      </c>
      <c r="C10" s="695">
        <v>65</v>
      </c>
      <c r="D10" s="692">
        <v>79</v>
      </c>
      <c r="E10" s="372" t="s">
        <v>66</v>
      </c>
      <c r="F10" s="359"/>
      <c r="G10" s="359"/>
      <c r="H10" s="359"/>
      <c r="I10" s="38"/>
      <c r="J10" s="38"/>
      <c r="K10" s="38"/>
      <c r="L10" s="38"/>
      <c r="M10" s="38"/>
      <c r="N10" s="38"/>
      <c r="O10" s="38"/>
      <c r="P10" s="38"/>
      <c r="Q10" s="38"/>
      <c r="R10" s="38"/>
      <c r="S10" s="38"/>
      <c r="T10" s="38"/>
      <c r="U10" s="38"/>
      <c r="V10" s="38"/>
      <c r="W10" s="38"/>
    </row>
    <row r="11" spans="1:23" s="5" customFormat="1" ht="30" customHeight="1">
      <c r="A11" s="369" t="s">
        <v>67</v>
      </c>
      <c r="B11" s="693">
        <v>202</v>
      </c>
      <c r="C11" s="693">
        <v>82</v>
      </c>
      <c r="D11" s="694">
        <v>92</v>
      </c>
      <c r="E11" s="370" t="s">
        <v>67</v>
      </c>
      <c r="F11" s="359"/>
      <c r="G11" s="359"/>
      <c r="H11" s="359"/>
      <c r="I11" s="38"/>
      <c r="J11" s="38"/>
      <c r="K11" s="38"/>
      <c r="L11" s="38"/>
      <c r="M11" s="38"/>
      <c r="N11" s="38"/>
      <c r="O11" s="38"/>
      <c r="P11" s="38"/>
      <c r="Q11" s="38"/>
      <c r="R11" s="38"/>
      <c r="S11" s="38"/>
      <c r="T11" s="38"/>
      <c r="U11" s="38"/>
      <c r="V11" s="38"/>
      <c r="W11" s="38"/>
    </row>
    <row r="12" spans="1:23" s="5" customFormat="1" ht="30" customHeight="1">
      <c r="A12" s="373" t="s">
        <v>68</v>
      </c>
      <c r="B12" s="695">
        <v>179</v>
      </c>
      <c r="C12" s="695">
        <v>56</v>
      </c>
      <c r="D12" s="692">
        <v>66</v>
      </c>
      <c r="E12" s="368" t="s">
        <v>68</v>
      </c>
      <c r="F12" s="359"/>
      <c r="G12" s="359"/>
      <c r="H12" s="359"/>
      <c r="I12" s="38"/>
      <c r="J12" s="38"/>
      <c r="K12" s="38"/>
      <c r="L12" s="38"/>
      <c r="M12" s="38"/>
      <c r="N12" s="38"/>
      <c r="O12" s="38"/>
      <c r="P12" s="38"/>
      <c r="Q12" s="38"/>
      <c r="R12" s="38"/>
      <c r="S12" s="38"/>
      <c r="T12" s="38"/>
      <c r="U12" s="38"/>
      <c r="V12" s="38"/>
      <c r="W12" s="38"/>
    </row>
    <row r="13" spans="1:23" s="5" customFormat="1" ht="30" customHeight="1">
      <c r="A13" s="369" t="s">
        <v>69</v>
      </c>
      <c r="B13" s="693">
        <v>49</v>
      </c>
      <c r="C13" s="693">
        <v>15</v>
      </c>
      <c r="D13" s="694">
        <v>19</v>
      </c>
      <c r="E13" s="370" t="s">
        <v>69</v>
      </c>
      <c r="F13" s="359"/>
      <c r="G13" s="359"/>
      <c r="H13" s="359"/>
      <c r="I13" s="38"/>
      <c r="J13" s="38"/>
      <c r="K13" s="38"/>
      <c r="L13" s="38"/>
      <c r="M13" s="38"/>
      <c r="N13" s="38"/>
      <c r="O13" s="38"/>
      <c r="P13" s="38"/>
      <c r="Q13" s="38"/>
      <c r="R13" s="38"/>
      <c r="S13" s="38"/>
      <c r="T13" s="38"/>
      <c r="U13" s="38"/>
      <c r="V13" s="38"/>
      <c r="W13" s="38"/>
    </row>
    <row r="14" spans="1:23" s="5" customFormat="1" ht="30" customHeight="1">
      <c r="A14" s="374" t="s">
        <v>70</v>
      </c>
      <c r="B14" s="696">
        <v>3</v>
      </c>
      <c r="C14" s="696">
        <v>2</v>
      </c>
      <c r="D14" s="697">
        <v>2</v>
      </c>
      <c r="E14" s="375" t="s">
        <v>70</v>
      </c>
      <c r="F14" s="359"/>
      <c r="G14" s="359"/>
      <c r="H14" s="359"/>
      <c r="I14" s="38"/>
      <c r="J14" s="38"/>
      <c r="K14" s="38"/>
      <c r="L14" s="38"/>
      <c r="M14" s="38"/>
      <c r="N14" s="38"/>
      <c r="O14" s="38"/>
      <c r="P14" s="38"/>
      <c r="Q14" s="38"/>
      <c r="R14" s="38"/>
      <c r="S14" s="38"/>
      <c r="T14" s="38"/>
      <c r="U14" s="38"/>
      <c r="V14" s="38"/>
      <c r="W14" s="38"/>
    </row>
    <row r="15" spans="1:23" s="5" customFormat="1" ht="30" customHeight="1">
      <c r="A15" s="376" t="s">
        <v>407</v>
      </c>
      <c r="B15" s="698">
        <v>3.5</v>
      </c>
      <c r="C15" s="698">
        <v>1.3</v>
      </c>
      <c r="D15" s="699">
        <v>1.5</v>
      </c>
      <c r="E15" s="377" t="s">
        <v>408</v>
      </c>
      <c r="F15" s="359"/>
      <c r="G15" s="359"/>
      <c r="H15" s="359"/>
      <c r="I15" s="38"/>
      <c r="J15" s="38"/>
      <c r="K15" s="38"/>
      <c r="L15" s="38"/>
      <c r="M15" s="38"/>
      <c r="N15" s="38"/>
      <c r="O15" s="38"/>
      <c r="P15" s="38"/>
      <c r="Q15" s="38"/>
      <c r="R15" s="38"/>
      <c r="S15" s="38"/>
      <c r="T15" s="38"/>
      <c r="U15" s="38"/>
      <c r="V15" s="38"/>
      <c r="W15" s="38"/>
    </row>
    <row r="16" spans="1:23" s="5" customFormat="1" ht="30" customHeight="1">
      <c r="A16" s="378" t="s">
        <v>220</v>
      </c>
      <c r="B16" s="700">
        <v>113.7</v>
      </c>
      <c r="C16" s="701">
        <v>52.1</v>
      </c>
      <c r="D16" s="702">
        <v>60</v>
      </c>
      <c r="E16" s="379" t="s">
        <v>232</v>
      </c>
      <c r="F16" s="359"/>
      <c r="G16" s="359"/>
      <c r="H16" s="359"/>
      <c r="I16" s="38"/>
      <c r="J16" s="38"/>
      <c r="K16" s="38"/>
      <c r="L16" s="38"/>
      <c r="M16" s="38"/>
      <c r="N16" s="38"/>
      <c r="O16" s="38"/>
      <c r="P16" s="38"/>
      <c r="Q16" s="38"/>
      <c r="R16" s="38"/>
      <c r="S16" s="38"/>
      <c r="T16" s="38"/>
      <c r="U16" s="38"/>
      <c r="V16" s="38"/>
      <c r="W16" s="38"/>
    </row>
    <row r="17" spans="1:23" s="155" customFormat="1" ht="6" customHeight="1">
      <c r="A17" s="380"/>
      <c r="B17" s="381"/>
      <c r="C17" s="381"/>
      <c r="D17" s="380"/>
      <c r="E17" s="380"/>
      <c r="F17" s="380"/>
      <c r="G17" s="380"/>
      <c r="H17" s="380"/>
      <c r="I17" s="24"/>
      <c r="J17" s="24"/>
      <c r="K17" s="24"/>
      <c r="L17" s="24"/>
      <c r="M17" s="24"/>
      <c r="N17" s="24"/>
      <c r="O17" s="24"/>
      <c r="P17" s="24"/>
      <c r="Q17" s="24"/>
      <c r="R17" s="24"/>
      <c r="S17" s="24"/>
      <c r="T17" s="24"/>
      <c r="U17" s="24"/>
      <c r="V17" s="24"/>
      <c r="W17" s="24"/>
    </row>
    <row r="18" spans="1:8" s="94" customFormat="1" ht="8.25" customHeight="1" hidden="1">
      <c r="A18" s="319"/>
      <c r="B18" s="319"/>
      <c r="C18" s="319"/>
      <c r="D18" s="382"/>
      <c r="E18" s="382"/>
      <c r="F18" s="382"/>
      <c r="G18" s="382"/>
      <c r="H18" s="382"/>
    </row>
    <row r="19" spans="1:8" s="94" customFormat="1" ht="15" customHeight="1">
      <c r="A19" s="319" t="s">
        <v>405</v>
      </c>
      <c r="B19" s="319"/>
      <c r="C19" s="319"/>
      <c r="D19" s="382"/>
      <c r="E19" s="383" t="s">
        <v>406</v>
      </c>
      <c r="F19" s="382"/>
      <c r="G19" s="382"/>
      <c r="H19" s="382"/>
    </row>
    <row r="20" spans="1:8" s="94" customFormat="1" ht="15.75" customHeight="1">
      <c r="A20" s="319" t="s">
        <v>315</v>
      </c>
      <c r="B20" s="382"/>
      <c r="C20" s="382"/>
      <c r="D20" s="382"/>
      <c r="E20" s="384" t="s">
        <v>316</v>
      </c>
      <c r="F20" s="382"/>
      <c r="G20" s="382"/>
      <c r="H20" s="382"/>
    </row>
    <row r="22" spans="2:4" ht="18.75">
      <c r="B22" s="385"/>
      <c r="C22" s="385"/>
      <c r="D22" s="385"/>
    </row>
    <row r="23" spans="2:4" ht="18.75">
      <c r="B23" s="385"/>
      <c r="C23" s="385"/>
      <c r="D23" s="385"/>
    </row>
    <row r="24" spans="2:4" ht="18.75">
      <c r="B24" s="385"/>
      <c r="C24" s="385"/>
      <c r="D24" s="385"/>
    </row>
    <row r="25" spans="2:4" ht="18.75">
      <c r="B25" s="385"/>
      <c r="C25" s="385"/>
      <c r="D25" s="385"/>
    </row>
    <row r="26" spans="2:4" ht="18.75">
      <c r="B26" s="385"/>
      <c r="C26" s="385"/>
      <c r="D26" s="385"/>
    </row>
    <row r="27" spans="2:4" ht="18.75">
      <c r="B27" s="385"/>
      <c r="C27" s="385"/>
      <c r="D27" s="385"/>
    </row>
    <row r="28" spans="2:4" ht="18.75">
      <c r="B28" s="385"/>
      <c r="C28" s="385"/>
      <c r="D28" s="385"/>
    </row>
    <row r="30" spans="2:4" ht="18.75">
      <c r="B30" s="385"/>
      <c r="C30" s="385"/>
      <c r="D30" s="385"/>
    </row>
    <row r="31" spans="2:4" ht="18.75">
      <c r="B31" s="385"/>
      <c r="C31" s="385"/>
      <c r="D31" s="385"/>
    </row>
    <row r="32" spans="2:4" ht="18.75">
      <c r="B32" s="385"/>
      <c r="C32" s="385"/>
      <c r="D32" s="385"/>
    </row>
    <row r="33" spans="2:4" ht="18.75">
      <c r="B33" s="385"/>
      <c r="C33" s="385"/>
      <c r="D33" s="385"/>
    </row>
    <row r="34" spans="2:4" ht="18.75">
      <c r="B34" s="385"/>
      <c r="C34" s="385"/>
      <c r="D34" s="385"/>
    </row>
    <row r="35" spans="2:4" ht="18.75">
      <c r="B35" s="385"/>
      <c r="C35" s="385"/>
      <c r="D35" s="385"/>
    </row>
    <row r="36" spans="2:4" ht="18.75">
      <c r="B36" s="385"/>
      <c r="C36" s="385"/>
      <c r="D36" s="385"/>
    </row>
    <row r="37" spans="2:4" ht="18.75">
      <c r="B37" s="385"/>
      <c r="C37" s="385"/>
      <c r="D37" s="385"/>
    </row>
  </sheetData>
  <sheetProtection/>
  <mergeCells count="1">
    <mergeCell ref="A3:E3"/>
  </mergeCells>
  <printOptions horizontalCentered="1" verticalCentered="1"/>
  <pageMargins left="0.5" right="0.5" top="0.5" bottom="0.5" header="0" footer="0.25"/>
  <pageSetup horizontalDpi="300" verticalDpi="300" orientation="landscape" paperSize="9" r:id="rId2"/>
  <drawing r:id="rId1"/>
</worksheet>
</file>

<file path=xl/worksheets/sheet17.xml><?xml version="1.0" encoding="utf-8"?>
<worksheet xmlns="http://schemas.openxmlformats.org/spreadsheetml/2006/main" xmlns:r="http://schemas.openxmlformats.org/officeDocument/2006/relationships">
  <sheetPr>
    <tabColor theme="0"/>
  </sheetPr>
  <dimension ref="A2:W20"/>
  <sheetViews>
    <sheetView rightToLeft="1" tabSelected="1" view="pageBreakPreview" zoomScale="115" zoomScaleNormal="75" zoomScaleSheetLayoutView="115" zoomScalePageLayoutView="0" workbookViewId="0" topLeftCell="A1">
      <selection activeCell="I7" sqref="I7"/>
    </sheetView>
  </sheetViews>
  <sheetFormatPr defaultColWidth="9.140625" defaultRowHeight="12.75"/>
  <cols>
    <col min="1" max="1" width="42.421875" style="322" bestFit="1" customWidth="1"/>
    <col min="2" max="4" width="18.7109375" style="322" customWidth="1"/>
    <col min="5" max="5" width="41.8515625" style="322" customWidth="1"/>
    <col min="6" max="8" width="9.140625" style="322" customWidth="1"/>
    <col min="9" max="23" width="9.140625" style="112" customWidth="1"/>
    <col min="24" max="16384" width="9.140625" style="111" customWidth="1"/>
  </cols>
  <sheetData>
    <row r="1" ht="46.5" customHeight="1"/>
    <row r="2" spans="1:23" s="122" customFormat="1" ht="19.5" customHeight="1">
      <c r="A2" s="323" t="s">
        <v>163</v>
      </c>
      <c r="B2" s="323"/>
      <c r="C2" s="323"/>
      <c r="D2" s="323"/>
      <c r="E2" s="323"/>
      <c r="F2" s="324"/>
      <c r="G2" s="324"/>
      <c r="H2" s="324"/>
      <c r="I2" s="120"/>
      <c r="J2" s="120"/>
      <c r="K2" s="120"/>
      <c r="L2" s="120"/>
      <c r="M2" s="120"/>
      <c r="N2" s="120"/>
      <c r="O2" s="120"/>
      <c r="P2" s="120"/>
      <c r="Q2" s="120"/>
      <c r="R2" s="120"/>
      <c r="S2" s="120"/>
      <c r="T2" s="120"/>
      <c r="U2" s="120"/>
      <c r="V2" s="120"/>
      <c r="W2" s="120"/>
    </row>
    <row r="3" spans="1:23" s="122" customFormat="1" ht="22.5" customHeight="1">
      <c r="A3" s="773" t="s">
        <v>314</v>
      </c>
      <c r="B3" s="773"/>
      <c r="C3" s="773"/>
      <c r="D3" s="773"/>
      <c r="E3" s="773"/>
      <c r="F3" s="324"/>
      <c r="G3" s="324"/>
      <c r="H3" s="324"/>
      <c r="I3" s="120"/>
      <c r="J3" s="120"/>
      <c r="K3" s="120"/>
      <c r="L3" s="120"/>
      <c r="M3" s="120"/>
      <c r="N3" s="120"/>
      <c r="O3" s="120"/>
      <c r="P3" s="120"/>
      <c r="Q3" s="120"/>
      <c r="R3" s="120"/>
      <c r="S3" s="120"/>
      <c r="T3" s="120"/>
      <c r="U3" s="120"/>
      <c r="V3" s="120"/>
      <c r="W3" s="120"/>
    </row>
    <row r="4" spans="1:23" s="160" customFormat="1" ht="12.75" customHeight="1">
      <c r="A4" s="323" t="s">
        <v>357</v>
      </c>
      <c r="B4" s="323"/>
      <c r="C4" s="323"/>
      <c r="D4" s="323"/>
      <c r="E4" s="323"/>
      <c r="F4" s="324"/>
      <c r="G4" s="324"/>
      <c r="H4" s="324"/>
      <c r="I4" s="120"/>
      <c r="J4" s="120"/>
      <c r="K4" s="120"/>
      <c r="L4" s="120"/>
      <c r="M4" s="120"/>
      <c r="N4" s="120"/>
      <c r="O4" s="120"/>
      <c r="P4" s="120"/>
      <c r="Q4" s="120"/>
      <c r="R4" s="120"/>
      <c r="S4" s="120"/>
      <c r="T4" s="120"/>
      <c r="U4" s="120"/>
      <c r="V4" s="120"/>
      <c r="W4" s="120"/>
    </row>
    <row r="5" spans="1:5" ht="15.75" customHeight="1" hidden="1">
      <c r="A5" s="325"/>
      <c r="B5" s="325"/>
      <c r="C5" s="325"/>
      <c r="D5" s="325"/>
      <c r="E5" s="325"/>
    </row>
    <row r="6" spans="1:7" ht="24.75" customHeight="1">
      <c r="A6" s="326" t="s">
        <v>242</v>
      </c>
      <c r="F6" s="327"/>
      <c r="G6" s="327"/>
    </row>
    <row r="7" spans="1:7" ht="28.5" customHeight="1">
      <c r="A7" s="328" t="s">
        <v>18</v>
      </c>
      <c r="B7" s="329">
        <v>2014</v>
      </c>
      <c r="C7" s="329">
        <v>2015</v>
      </c>
      <c r="D7" s="329">
        <v>2016</v>
      </c>
      <c r="E7" s="330" t="s">
        <v>10</v>
      </c>
      <c r="F7" s="327"/>
      <c r="G7" s="327"/>
    </row>
    <row r="8" spans="1:23" s="118" customFormat="1" ht="30.75" customHeight="1">
      <c r="A8" s="331" t="s">
        <v>43</v>
      </c>
      <c r="B8" s="332"/>
      <c r="C8" s="332"/>
      <c r="D8" s="332"/>
      <c r="E8" s="333" t="s">
        <v>42</v>
      </c>
      <c r="F8" s="334"/>
      <c r="G8" s="334"/>
      <c r="H8" s="334"/>
      <c r="I8" s="119"/>
      <c r="J8" s="119"/>
      <c r="K8" s="119"/>
      <c r="L8" s="119"/>
      <c r="M8" s="119"/>
      <c r="N8" s="119"/>
      <c r="O8" s="119"/>
      <c r="P8" s="119"/>
      <c r="Q8" s="119"/>
      <c r="R8" s="119"/>
      <c r="S8" s="119"/>
      <c r="T8" s="119"/>
      <c r="U8" s="119"/>
      <c r="V8" s="119"/>
      <c r="W8" s="119"/>
    </row>
    <row r="9" spans="1:23" s="117" customFormat="1" ht="36" customHeight="1">
      <c r="A9" s="335" t="s">
        <v>247</v>
      </c>
      <c r="B9" s="336">
        <v>1158</v>
      </c>
      <c r="C9" s="336">
        <v>1080</v>
      </c>
      <c r="D9" s="336">
        <v>1093</v>
      </c>
      <c r="E9" s="337" t="s">
        <v>246</v>
      </c>
      <c r="F9" s="327"/>
      <c r="G9" s="327"/>
      <c r="H9" s="327"/>
      <c r="I9" s="113"/>
      <c r="J9" s="113"/>
      <c r="K9" s="113"/>
      <c r="L9" s="113"/>
      <c r="M9" s="113"/>
      <c r="N9" s="113"/>
      <c r="O9" s="113"/>
      <c r="P9" s="113"/>
      <c r="Q9" s="113"/>
      <c r="R9" s="113"/>
      <c r="S9" s="113"/>
      <c r="T9" s="113"/>
      <c r="U9" s="113"/>
      <c r="V9" s="113"/>
      <c r="W9" s="113"/>
    </row>
    <row r="10" spans="1:23" s="117" customFormat="1" ht="36" customHeight="1">
      <c r="A10" s="338" t="s">
        <v>245</v>
      </c>
      <c r="B10" s="339">
        <v>818</v>
      </c>
      <c r="C10" s="339">
        <v>763</v>
      </c>
      <c r="D10" s="339">
        <v>669</v>
      </c>
      <c r="E10" s="340" t="s">
        <v>318</v>
      </c>
      <c r="F10" s="327"/>
      <c r="G10" s="341"/>
      <c r="H10" s="327"/>
      <c r="I10" s="113"/>
      <c r="J10" s="113"/>
      <c r="K10" s="113"/>
      <c r="L10" s="113"/>
      <c r="M10" s="113"/>
      <c r="N10" s="113"/>
      <c r="O10" s="113"/>
      <c r="P10" s="113"/>
      <c r="Q10" s="113"/>
      <c r="R10" s="113"/>
      <c r="S10" s="113"/>
      <c r="T10" s="113"/>
      <c r="U10" s="113"/>
      <c r="V10" s="113"/>
      <c r="W10" s="113"/>
    </row>
    <row r="11" spans="1:23" s="117" customFormat="1" ht="36" customHeight="1">
      <c r="A11" s="335" t="s">
        <v>244</v>
      </c>
      <c r="B11" s="336">
        <v>3114</v>
      </c>
      <c r="C11" s="336">
        <v>3009</v>
      </c>
      <c r="D11" s="336">
        <v>2695</v>
      </c>
      <c r="E11" s="337" t="s">
        <v>317</v>
      </c>
      <c r="F11" s="327"/>
      <c r="G11" s="341"/>
      <c r="H11" s="327"/>
      <c r="I11" s="113"/>
      <c r="J11" s="113"/>
      <c r="K11" s="113"/>
      <c r="L11" s="113"/>
      <c r="M11" s="113"/>
      <c r="N11" s="113"/>
      <c r="O11" s="113"/>
      <c r="P11" s="113"/>
      <c r="Q11" s="113"/>
      <c r="R11" s="113"/>
      <c r="S11" s="113"/>
      <c r="T11" s="113"/>
      <c r="U11" s="113"/>
      <c r="V11" s="113"/>
      <c r="W11" s="113"/>
    </row>
    <row r="12" spans="1:23" s="115" customFormat="1" ht="30" customHeight="1">
      <c r="A12" s="342" t="s">
        <v>3</v>
      </c>
      <c r="B12" s="343">
        <f>SUM(B9:B11)</f>
        <v>5090</v>
      </c>
      <c r="C12" s="343">
        <f>SUM(C9:C11)</f>
        <v>4852</v>
      </c>
      <c r="D12" s="343">
        <v>4457</v>
      </c>
      <c r="E12" s="344" t="s">
        <v>4</v>
      </c>
      <c r="F12" s="345"/>
      <c r="G12" s="345"/>
      <c r="H12" s="345"/>
      <c r="I12" s="116"/>
      <c r="J12" s="116"/>
      <c r="K12" s="116"/>
      <c r="L12" s="116"/>
      <c r="M12" s="116"/>
      <c r="N12" s="116"/>
      <c r="O12" s="116"/>
      <c r="P12" s="116"/>
      <c r="Q12" s="116"/>
      <c r="R12" s="116"/>
      <c r="S12" s="116"/>
      <c r="T12" s="116"/>
      <c r="U12" s="116"/>
      <c r="V12" s="116"/>
      <c r="W12" s="116"/>
    </row>
    <row r="13" spans="1:23" s="118" customFormat="1" ht="36" customHeight="1">
      <c r="A13" s="335" t="s">
        <v>162</v>
      </c>
      <c r="B13" s="336"/>
      <c r="C13" s="336"/>
      <c r="D13" s="336"/>
      <c r="E13" s="337" t="s">
        <v>386</v>
      </c>
      <c r="F13" s="334"/>
      <c r="G13" s="334"/>
      <c r="H13" s="334"/>
      <c r="I13" s="119"/>
      <c r="J13" s="119"/>
      <c r="K13" s="119"/>
      <c r="L13" s="119"/>
      <c r="M13" s="119"/>
      <c r="N13" s="119"/>
      <c r="O13" s="119"/>
      <c r="P13" s="119"/>
      <c r="Q13" s="119"/>
      <c r="R13" s="119"/>
      <c r="S13" s="119"/>
      <c r="T13" s="119"/>
      <c r="U13" s="119"/>
      <c r="V13" s="119"/>
      <c r="W13" s="119"/>
    </row>
    <row r="14" spans="1:23" s="117" customFormat="1" ht="36" customHeight="1">
      <c r="A14" s="346" t="s">
        <v>247</v>
      </c>
      <c r="B14" s="339">
        <v>493</v>
      </c>
      <c r="C14" s="339">
        <v>547</v>
      </c>
      <c r="D14" s="339">
        <v>367</v>
      </c>
      <c r="E14" s="340" t="s">
        <v>246</v>
      </c>
      <c r="F14" s="327"/>
      <c r="G14" s="327"/>
      <c r="H14" s="327"/>
      <c r="I14" s="113"/>
      <c r="J14" s="113"/>
      <c r="K14" s="113"/>
      <c r="L14" s="113"/>
      <c r="M14" s="113"/>
      <c r="N14" s="113"/>
      <c r="O14" s="113"/>
      <c r="P14" s="113"/>
      <c r="Q14" s="113"/>
      <c r="R14" s="113"/>
      <c r="S14" s="113"/>
      <c r="T14" s="113"/>
      <c r="U14" s="113"/>
      <c r="V14" s="113"/>
      <c r="W14" s="113"/>
    </row>
    <row r="15" spans="1:23" s="117" customFormat="1" ht="36" customHeight="1">
      <c r="A15" s="347" t="s">
        <v>245</v>
      </c>
      <c r="B15" s="336">
        <v>256</v>
      </c>
      <c r="C15" s="336">
        <v>328</v>
      </c>
      <c r="D15" s="336">
        <v>232</v>
      </c>
      <c r="E15" s="337" t="s">
        <v>318</v>
      </c>
      <c r="F15" s="327"/>
      <c r="G15" s="327"/>
      <c r="H15" s="327"/>
      <c r="I15" s="113"/>
      <c r="J15" s="113"/>
      <c r="K15" s="113"/>
      <c r="L15" s="113"/>
      <c r="M15" s="113"/>
      <c r="N15" s="113"/>
      <c r="O15" s="113"/>
      <c r="P15" s="113"/>
      <c r="Q15" s="113"/>
      <c r="R15" s="113"/>
      <c r="S15" s="113"/>
      <c r="T15" s="113"/>
      <c r="U15" s="113"/>
      <c r="V15" s="113"/>
      <c r="W15" s="113"/>
    </row>
    <row r="16" spans="1:23" s="117" customFormat="1" ht="36" customHeight="1">
      <c r="A16" s="346" t="s">
        <v>244</v>
      </c>
      <c r="B16" s="339">
        <v>934</v>
      </c>
      <c r="C16" s="339">
        <v>1103</v>
      </c>
      <c r="D16" s="339">
        <v>919</v>
      </c>
      <c r="E16" s="340" t="s">
        <v>319</v>
      </c>
      <c r="F16" s="327"/>
      <c r="G16" s="327"/>
      <c r="H16" s="327"/>
      <c r="I16" s="113"/>
      <c r="J16" s="113"/>
      <c r="K16" s="113"/>
      <c r="L16" s="113"/>
      <c r="M16" s="113"/>
      <c r="N16" s="113"/>
      <c r="O16" s="113"/>
      <c r="P16" s="113"/>
      <c r="Q16" s="113"/>
      <c r="R16" s="113"/>
      <c r="S16" s="113"/>
      <c r="T16" s="113"/>
      <c r="U16" s="113"/>
      <c r="V16" s="113"/>
      <c r="W16" s="113"/>
    </row>
    <row r="17" spans="1:23" s="115" customFormat="1" ht="29.25" customHeight="1">
      <c r="A17" s="348" t="s">
        <v>3</v>
      </c>
      <c r="B17" s="349">
        <f>SUM(B14:B16)</f>
        <v>1683</v>
      </c>
      <c r="C17" s="349">
        <f>SUM(C14:C16)</f>
        <v>1978</v>
      </c>
      <c r="D17" s="349">
        <f>SUM(D14:D16)</f>
        <v>1518</v>
      </c>
      <c r="E17" s="350" t="s">
        <v>4</v>
      </c>
      <c r="F17" s="345"/>
      <c r="G17" s="345"/>
      <c r="H17" s="345"/>
      <c r="I17" s="116"/>
      <c r="J17" s="116"/>
      <c r="K17" s="116"/>
      <c r="L17" s="116"/>
      <c r="M17" s="116"/>
      <c r="N17" s="116"/>
      <c r="O17" s="116"/>
      <c r="P17" s="116"/>
      <c r="Q17" s="116"/>
      <c r="R17" s="116"/>
      <c r="S17" s="116"/>
      <c r="T17" s="116"/>
      <c r="U17" s="116"/>
      <c r="V17" s="116"/>
      <c r="W17" s="116"/>
    </row>
    <row r="18" spans="1:23" s="114" customFormat="1" ht="7.5" customHeight="1">
      <c r="A18" s="351"/>
      <c r="B18" s="351"/>
      <c r="C18" s="351"/>
      <c r="D18" s="351"/>
      <c r="E18" s="351"/>
      <c r="F18" s="327"/>
      <c r="G18" s="327"/>
      <c r="H18" s="322"/>
      <c r="I18" s="112"/>
      <c r="J18" s="112"/>
      <c r="K18" s="112"/>
      <c r="L18" s="112"/>
      <c r="M18" s="112"/>
      <c r="N18" s="112"/>
      <c r="O18" s="112"/>
      <c r="P18" s="112"/>
      <c r="Q18" s="112"/>
      <c r="R18" s="112"/>
      <c r="S18" s="112"/>
      <c r="T18" s="112"/>
      <c r="U18" s="112"/>
      <c r="V18" s="112"/>
      <c r="W18" s="112"/>
    </row>
    <row r="19" spans="1:23" s="132" customFormat="1" ht="15" customHeight="1">
      <c r="A19" s="352" t="s">
        <v>320</v>
      </c>
      <c r="B19" s="353"/>
      <c r="C19" s="353"/>
      <c r="D19" s="353"/>
      <c r="E19" s="354" t="s">
        <v>388</v>
      </c>
      <c r="F19" s="355"/>
      <c r="G19" s="355"/>
      <c r="H19" s="356"/>
      <c r="I19" s="161"/>
      <c r="J19" s="161"/>
      <c r="K19" s="161"/>
      <c r="L19" s="161"/>
      <c r="M19" s="161"/>
      <c r="N19" s="161"/>
      <c r="O19" s="161"/>
      <c r="P19" s="161"/>
      <c r="Q19" s="161"/>
      <c r="R19" s="161"/>
      <c r="S19" s="161"/>
      <c r="T19" s="161"/>
      <c r="U19" s="161"/>
      <c r="V19" s="161"/>
      <c r="W19" s="161"/>
    </row>
    <row r="20" spans="1:23" s="132" customFormat="1" ht="15" customHeight="1">
      <c r="A20" s="357" t="s">
        <v>107</v>
      </c>
      <c r="B20" s="356"/>
      <c r="C20" s="358"/>
      <c r="D20" s="358"/>
      <c r="E20" s="358" t="s">
        <v>108</v>
      </c>
      <c r="F20" s="356"/>
      <c r="G20" s="356"/>
      <c r="H20" s="356"/>
      <c r="I20" s="161"/>
      <c r="J20" s="161"/>
      <c r="K20" s="161"/>
      <c r="L20" s="161"/>
      <c r="M20" s="161"/>
      <c r="N20" s="161"/>
      <c r="O20" s="161"/>
      <c r="P20" s="161"/>
      <c r="Q20" s="161"/>
      <c r="R20" s="161"/>
      <c r="S20" s="161"/>
      <c r="T20" s="161"/>
      <c r="U20" s="161"/>
      <c r="V20" s="161"/>
      <c r="W20" s="161"/>
    </row>
  </sheetData>
  <sheetProtection/>
  <mergeCells count="1">
    <mergeCell ref="A3:E3"/>
  </mergeCells>
  <printOptions horizontalCentered="1" verticalCentered="1"/>
  <pageMargins left="0.25" right="0.25" top="0.5" bottom="0.36" header="0" footer="0.25"/>
  <pageSetup horizontalDpi="600" verticalDpi="600" orientation="landscape" paperSize="9" r:id="rId2"/>
  <drawing r:id="rId1"/>
</worksheet>
</file>

<file path=xl/worksheets/sheet18.xml><?xml version="1.0" encoding="utf-8"?>
<worksheet xmlns="http://schemas.openxmlformats.org/spreadsheetml/2006/main" xmlns:r="http://schemas.openxmlformats.org/officeDocument/2006/relationships">
  <sheetPr>
    <tabColor theme="0"/>
  </sheetPr>
  <dimension ref="A2:W21"/>
  <sheetViews>
    <sheetView rightToLeft="1" tabSelected="1" view="pageBreakPreview" zoomScaleNormal="75" zoomScaleSheetLayoutView="100" zoomScalePageLayoutView="0" workbookViewId="0" topLeftCell="A4">
      <selection activeCell="I7" sqref="I7"/>
    </sheetView>
  </sheetViews>
  <sheetFormatPr defaultColWidth="9.140625" defaultRowHeight="12.75"/>
  <cols>
    <col min="1" max="1" width="36.28125" style="210" customWidth="1"/>
    <col min="2" max="4" width="21.00390625" style="210" customWidth="1"/>
    <col min="5" max="5" width="36.00390625" style="210" customWidth="1"/>
    <col min="6" max="8" width="9.140625" style="210" customWidth="1"/>
    <col min="9" max="23" width="9.140625" style="19" customWidth="1"/>
  </cols>
  <sheetData>
    <row r="1" ht="39" customHeight="1"/>
    <row r="2" spans="1:23" s="80" customFormat="1" ht="24.75" customHeight="1">
      <c r="A2" s="208" t="s">
        <v>39</v>
      </c>
      <c r="B2" s="208"/>
      <c r="C2" s="208"/>
      <c r="D2" s="208"/>
      <c r="E2" s="208"/>
      <c r="F2" s="291"/>
      <c r="G2" s="291"/>
      <c r="H2" s="291"/>
      <c r="I2" s="79"/>
      <c r="J2" s="79"/>
      <c r="K2" s="79"/>
      <c r="L2" s="79"/>
      <c r="M2" s="79"/>
      <c r="N2" s="79"/>
      <c r="O2" s="79"/>
      <c r="P2" s="79"/>
      <c r="Q2" s="79"/>
      <c r="R2" s="79"/>
      <c r="S2" s="79"/>
      <c r="T2" s="79"/>
      <c r="U2" s="79"/>
      <c r="V2" s="79"/>
      <c r="W2" s="79"/>
    </row>
    <row r="3" spans="1:23" s="80" customFormat="1" ht="21" customHeight="1">
      <c r="A3" s="757" t="s">
        <v>184</v>
      </c>
      <c r="B3" s="757"/>
      <c r="C3" s="757"/>
      <c r="D3" s="757"/>
      <c r="E3" s="757"/>
      <c r="F3" s="291"/>
      <c r="G3" s="291"/>
      <c r="H3" s="291"/>
      <c r="I3" s="79"/>
      <c r="J3" s="79"/>
      <c r="K3" s="79"/>
      <c r="L3" s="79"/>
      <c r="M3" s="79"/>
      <c r="N3" s="79"/>
      <c r="O3" s="79"/>
      <c r="P3" s="79"/>
      <c r="Q3" s="79"/>
      <c r="R3" s="79"/>
      <c r="S3" s="79"/>
      <c r="T3" s="79"/>
      <c r="U3" s="79"/>
      <c r="V3" s="79"/>
      <c r="W3" s="79"/>
    </row>
    <row r="4" spans="1:23" s="81" customFormat="1" ht="18.75" customHeight="1">
      <c r="A4" s="208" t="s">
        <v>357</v>
      </c>
      <c r="B4" s="208"/>
      <c r="C4" s="208"/>
      <c r="D4" s="208"/>
      <c r="E4" s="208"/>
      <c r="F4" s="291"/>
      <c r="G4" s="291"/>
      <c r="H4" s="291"/>
      <c r="I4" s="79"/>
      <c r="J4" s="79"/>
      <c r="K4" s="79"/>
      <c r="L4" s="79"/>
      <c r="M4" s="79"/>
      <c r="N4" s="79"/>
      <c r="O4" s="79"/>
      <c r="P4" s="79"/>
      <c r="Q4" s="79"/>
      <c r="R4" s="79"/>
      <c r="S4" s="79"/>
      <c r="T4" s="79"/>
      <c r="U4" s="79"/>
      <c r="V4" s="79"/>
      <c r="W4" s="79"/>
    </row>
    <row r="5" ht="16.5" customHeight="1"/>
    <row r="6" spans="1:5" ht="24.75" customHeight="1">
      <c r="A6" s="211" t="s">
        <v>353</v>
      </c>
      <c r="E6" s="292"/>
    </row>
    <row r="7" spans="1:5" ht="30" customHeight="1">
      <c r="A7" s="293" t="s">
        <v>151</v>
      </c>
      <c r="B7" s="294">
        <v>2014</v>
      </c>
      <c r="C7" s="294">
        <v>2015</v>
      </c>
      <c r="D7" s="294">
        <v>2016</v>
      </c>
      <c r="E7" s="295" t="s">
        <v>327</v>
      </c>
    </row>
    <row r="8" spans="1:23" s="6" customFormat="1" ht="27" customHeight="1">
      <c r="A8" s="296" t="s">
        <v>210</v>
      </c>
      <c r="B8" s="297">
        <v>12.9</v>
      </c>
      <c r="C8" s="297">
        <v>12.8</v>
      </c>
      <c r="D8" s="297">
        <v>12.4</v>
      </c>
      <c r="E8" s="298" t="s">
        <v>214</v>
      </c>
      <c r="F8" s="210"/>
      <c r="G8" s="210"/>
      <c r="H8" s="210"/>
      <c r="I8" s="19"/>
      <c r="J8" s="19"/>
      <c r="K8" s="19"/>
      <c r="L8" s="19"/>
      <c r="M8" s="19"/>
      <c r="N8" s="19"/>
      <c r="O8" s="19"/>
      <c r="P8" s="19"/>
      <c r="Q8" s="19"/>
      <c r="R8" s="19"/>
      <c r="S8" s="19"/>
      <c r="T8" s="19"/>
      <c r="U8" s="19"/>
      <c r="V8" s="19"/>
      <c r="W8" s="19"/>
    </row>
    <row r="9" spans="1:23" s="6" customFormat="1" ht="27" customHeight="1">
      <c r="A9" s="299" t="s">
        <v>324</v>
      </c>
      <c r="B9" s="300">
        <v>9.4</v>
      </c>
      <c r="C9" s="300">
        <v>9.5</v>
      </c>
      <c r="D9" s="300">
        <v>9.2</v>
      </c>
      <c r="E9" s="301" t="s">
        <v>321</v>
      </c>
      <c r="F9" s="210"/>
      <c r="G9" s="210"/>
      <c r="H9" s="210"/>
      <c r="I9" s="19"/>
      <c r="J9" s="19"/>
      <c r="K9" s="19"/>
      <c r="L9" s="19"/>
      <c r="M9" s="19"/>
      <c r="N9" s="19"/>
      <c r="O9" s="19"/>
      <c r="P9" s="19"/>
      <c r="Q9" s="19"/>
      <c r="R9" s="19"/>
      <c r="S9" s="19"/>
      <c r="T9" s="19"/>
      <c r="U9" s="19"/>
      <c r="V9" s="19"/>
      <c r="W9" s="19"/>
    </row>
    <row r="10" spans="1:23" s="6" customFormat="1" ht="27" customHeight="1">
      <c r="A10" s="302" t="s">
        <v>323</v>
      </c>
      <c r="B10" s="303">
        <v>21.2</v>
      </c>
      <c r="C10" s="303">
        <v>20.2</v>
      </c>
      <c r="D10" s="303">
        <v>19.8</v>
      </c>
      <c r="E10" s="304" t="s">
        <v>322</v>
      </c>
      <c r="F10" s="305"/>
      <c r="G10" s="210"/>
      <c r="H10" s="210"/>
      <c r="I10" s="19"/>
      <c r="J10" s="19"/>
      <c r="K10" s="19"/>
      <c r="L10" s="19"/>
      <c r="M10" s="19"/>
      <c r="N10" s="19"/>
      <c r="O10" s="19"/>
      <c r="P10" s="19"/>
      <c r="Q10" s="19"/>
      <c r="R10" s="19"/>
      <c r="S10" s="19"/>
      <c r="T10" s="19"/>
      <c r="U10" s="19"/>
      <c r="V10" s="19"/>
      <c r="W10" s="19"/>
    </row>
    <row r="11" spans="1:23" s="6" customFormat="1" ht="27" customHeight="1">
      <c r="A11" s="306" t="s">
        <v>211</v>
      </c>
      <c r="B11" s="307">
        <v>1</v>
      </c>
      <c r="C11" s="307">
        <v>1.1</v>
      </c>
      <c r="D11" s="307">
        <v>1</v>
      </c>
      <c r="E11" s="308" t="s">
        <v>215</v>
      </c>
      <c r="F11" s="210"/>
      <c r="G11" s="210"/>
      <c r="H11" s="210"/>
      <c r="I11" s="19"/>
      <c r="J11" s="19"/>
      <c r="K11" s="19"/>
      <c r="L11" s="19"/>
      <c r="M11" s="19"/>
      <c r="N11" s="19"/>
      <c r="O11" s="19"/>
      <c r="P11" s="19"/>
      <c r="Q11" s="19"/>
      <c r="R11" s="19"/>
      <c r="S11" s="19"/>
      <c r="T11" s="19"/>
      <c r="U11" s="19"/>
      <c r="V11" s="19"/>
      <c r="W11" s="19"/>
    </row>
    <row r="12" spans="1:23" s="6" customFormat="1" ht="27" customHeight="1">
      <c r="A12" s="302" t="s">
        <v>324</v>
      </c>
      <c r="B12" s="303">
        <v>1.1</v>
      </c>
      <c r="C12" s="303">
        <v>1.1</v>
      </c>
      <c r="D12" s="303">
        <v>1.1</v>
      </c>
      <c r="E12" s="304" t="s">
        <v>325</v>
      </c>
      <c r="F12" s="210"/>
      <c r="G12" s="210"/>
      <c r="H12" s="210"/>
      <c r="I12" s="19"/>
      <c r="J12" s="19"/>
      <c r="K12" s="19"/>
      <c r="L12" s="19"/>
      <c r="M12" s="19"/>
      <c r="N12" s="19"/>
      <c r="O12" s="19"/>
      <c r="P12" s="19"/>
      <c r="Q12" s="19"/>
      <c r="R12" s="19"/>
      <c r="S12" s="19"/>
      <c r="T12" s="19"/>
      <c r="U12" s="19"/>
      <c r="V12" s="19"/>
      <c r="W12" s="19"/>
    </row>
    <row r="13" spans="1:23" s="6" customFormat="1" ht="27" customHeight="1">
      <c r="A13" s="299" t="s">
        <v>323</v>
      </c>
      <c r="B13" s="300">
        <v>1</v>
      </c>
      <c r="C13" s="300">
        <v>1</v>
      </c>
      <c r="D13" s="300">
        <v>0.9</v>
      </c>
      <c r="E13" s="301" t="s">
        <v>326</v>
      </c>
      <c r="F13" s="210"/>
      <c r="G13" s="210"/>
      <c r="H13" s="210"/>
      <c r="I13" s="19"/>
      <c r="J13" s="19"/>
      <c r="K13" s="19"/>
      <c r="L13" s="19"/>
      <c r="M13" s="19"/>
      <c r="N13" s="19"/>
      <c r="O13" s="19"/>
      <c r="P13" s="19"/>
      <c r="Q13" s="19"/>
      <c r="R13" s="19"/>
      <c r="S13" s="19"/>
      <c r="T13" s="19"/>
      <c r="U13" s="19"/>
      <c r="V13" s="19"/>
      <c r="W13" s="19"/>
    </row>
    <row r="14" spans="1:23" s="6" customFormat="1" ht="27" customHeight="1">
      <c r="A14" s="296" t="s">
        <v>328</v>
      </c>
      <c r="B14" s="297">
        <v>1.2</v>
      </c>
      <c r="C14" s="297">
        <v>1.2</v>
      </c>
      <c r="D14" s="297">
        <v>1.1</v>
      </c>
      <c r="E14" s="298" t="s">
        <v>329</v>
      </c>
      <c r="F14" s="210"/>
      <c r="G14" s="210"/>
      <c r="H14" s="210"/>
      <c r="I14" s="19"/>
      <c r="J14" s="19"/>
      <c r="K14" s="19"/>
      <c r="L14" s="19"/>
      <c r="M14" s="19"/>
      <c r="N14" s="19"/>
      <c r="O14" s="19"/>
      <c r="P14" s="19"/>
      <c r="Q14" s="19"/>
      <c r="R14" s="19"/>
      <c r="S14" s="19"/>
      <c r="T14" s="19"/>
      <c r="U14" s="19"/>
      <c r="V14" s="19"/>
      <c r="W14" s="19"/>
    </row>
    <row r="15" spans="1:23" s="6" customFormat="1" ht="27" customHeight="1">
      <c r="A15" s="309" t="s">
        <v>169</v>
      </c>
      <c r="B15" s="307">
        <v>6.2</v>
      </c>
      <c r="C15" s="307">
        <v>5.1</v>
      </c>
      <c r="D15" s="307">
        <v>5.1</v>
      </c>
      <c r="E15" s="308" t="s">
        <v>171</v>
      </c>
      <c r="F15" s="210"/>
      <c r="G15" s="210"/>
      <c r="H15" s="210"/>
      <c r="I15" s="19"/>
      <c r="J15" s="19"/>
      <c r="K15" s="19"/>
      <c r="L15" s="19"/>
      <c r="M15" s="19"/>
      <c r="N15" s="19"/>
      <c r="O15" s="19"/>
      <c r="P15" s="19"/>
      <c r="Q15" s="19"/>
      <c r="R15" s="19"/>
      <c r="S15" s="19"/>
      <c r="T15" s="19"/>
      <c r="U15" s="19"/>
      <c r="V15" s="19"/>
      <c r="W15" s="19"/>
    </row>
    <row r="16" spans="1:23" s="6" customFormat="1" ht="27" customHeight="1">
      <c r="A16" s="296" t="s">
        <v>170</v>
      </c>
      <c r="B16" s="297">
        <v>3.7</v>
      </c>
      <c r="C16" s="297">
        <v>3.4</v>
      </c>
      <c r="D16" s="297">
        <v>3.6</v>
      </c>
      <c r="E16" s="298" t="s">
        <v>172</v>
      </c>
      <c r="F16" s="210"/>
      <c r="G16" s="210"/>
      <c r="H16" s="210"/>
      <c r="I16" s="19"/>
      <c r="J16" s="19"/>
      <c r="K16" s="19"/>
      <c r="L16" s="19"/>
      <c r="M16" s="19"/>
      <c r="N16" s="19"/>
      <c r="O16" s="19"/>
      <c r="P16" s="19"/>
      <c r="Q16" s="19"/>
      <c r="R16" s="19"/>
      <c r="S16" s="19"/>
      <c r="T16" s="19"/>
      <c r="U16" s="19"/>
      <c r="V16" s="19"/>
      <c r="W16" s="19"/>
    </row>
    <row r="17" spans="1:23" s="6" customFormat="1" ht="27" customHeight="1">
      <c r="A17" s="310" t="s">
        <v>212</v>
      </c>
      <c r="B17" s="307">
        <v>2.2</v>
      </c>
      <c r="C17" s="307">
        <v>2</v>
      </c>
      <c r="D17" s="307">
        <v>1.7</v>
      </c>
      <c r="E17" s="308" t="s">
        <v>216</v>
      </c>
      <c r="F17" s="210"/>
      <c r="G17" s="210"/>
      <c r="H17" s="210"/>
      <c r="I17" s="19"/>
      <c r="J17" s="19"/>
      <c r="K17" s="19"/>
      <c r="L17" s="19"/>
      <c r="M17" s="19"/>
      <c r="N17" s="19"/>
      <c r="O17" s="19"/>
      <c r="P17" s="19"/>
      <c r="Q17" s="19"/>
      <c r="R17" s="19"/>
      <c r="S17" s="19"/>
      <c r="T17" s="19"/>
      <c r="U17" s="19"/>
      <c r="V17" s="19"/>
      <c r="W17" s="19"/>
    </row>
    <row r="18" spans="1:23" s="6" customFormat="1" ht="27" customHeight="1">
      <c r="A18" s="311" t="s">
        <v>213</v>
      </c>
      <c r="B18" s="312">
        <v>0.7</v>
      </c>
      <c r="C18" s="312">
        <v>0.8</v>
      </c>
      <c r="D18" s="312">
        <v>0.6</v>
      </c>
      <c r="E18" s="313" t="s">
        <v>217</v>
      </c>
      <c r="F18" s="210"/>
      <c r="G18" s="210"/>
      <c r="H18" s="210"/>
      <c r="I18" s="19"/>
      <c r="J18" s="19"/>
      <c r="K18" s="19"/>
      <c r="L18" s="19"/>
      <c r="M18" s="19"/>
      <c r="N18" s="19"/>
      <c r="O18" s="19"/>
      <c r="P18" s="19"/>
      <c r="Q18" s="19"/>
      <c r="R18" s="19"/>
      <c r="S18" s="19"/>
      <c r="T18" s="19"/>
      <c r="U18" s="19"/>
      <c r="V18" s="19"/>
      <c r="W18" s="19"/>
    </row>
    <row r="19" spans="1:23" s="6" customFormat="1" ht="3" customHeight="1">
      <c r="A19" s="314"/>
      <c r="B19" s="315"/>
      <c r="C19" s="315"/>
      <c r="D19" s="315"/>
      <c r="E19" s="316"/>
      <c r="F19" s="210"/>
      <c r="G19" s="210"/>
      <c r="H19" s="210"/>
      <c r="I19" s="19"/>
      <c r="J19" s="19"/>
      <c r="K19" s="19"/>
      <c r="L19" s="19"/>
      <c r="M19" s="19"/>
      <c r="N19" s="19"/>
      <c r="O19" s="19"/>
      <c r="P19" s="19"/>
      <c r="Q19" s="19"/>
      <c r="R19" s="19"/>
      <c r="S19" s="19"/>
      <c r="T19" s="19"/>
      <c r="U19" s="19"/>
      <c r="V19" s="19"/>
      <c r="W19" s="19"/>
    </row>
    <row r="20" spans="1:23" s="166" customFormat="1" ht="15" customHeight="1">
      <c r="A20" s="317" t="s">
        <v>331</v>
      </c>
      <c r="B20" s="238"/>
      <c r="C20" s="318"/>
      <c r="D20" s="318"/>
      <c r="E20" s="318" t="s">
        <v>330</v>
      </c>
      <c r="F20" s="238"/>
      <c r="G20" s="238"/>
      <c r="H20" s="238"/>
      <c r="I20" s="142"/>
      <c r="J20" s="142"/>
      <c r="K20" s="142"/>
      <c r="L20" s="142"/>
      <c r="M20" s="142"/>
      <c r="N20" s="142"/>
      <c r="O20" s="142"/>
      <c r="P20" s="142"/>
      <c r="Q20" s="142"/>
      <c r="R20" s="142"/>
      <c r="S20" s="142"/>
      <c r="T20" s="142"/>
      <c r="U20" s="142"/>
      <c r="V20" s="142"/>
      <c r="W20" s="142"/>
    </row>
    <row r="21" spans="1:23" s="166" customFormat="1" ht="15" customHeight="1">
      <c r="A21" s="319" t="s">
        <v>110</v>
      </c>
      <c r="B21" s="320"/>
      <c r="C21" s="320"/>
      <c r="D21" s="320"/>
      <c r="E21" s="321" t="s">
        <v>140</v>
      </c>
      <c r="F21" s="238"/>
      <c r="G21" s="238"/>
      <c r="H21" s="238"/>
      <c r="I21" s="142"/>
      <c r="J21" s="142"/>
      <c r="K21" s="142"/>
      <c r="L21" s="142"/>
      <c r="M21" s="142"/>
      <c r="N21" s="142"/>
      <c r="O21" s="142"/>
      <c r="P21" s="142"/>
      <c r="Q21" s="142"/>
      <c r="R21" s="142"/>
      <c r="S21" s="142"/>
      <c r="T21" s="142"/>
      <c r="U21" s="142"/>
      <c r="V21" s="142"/>
      <c r="W21" s="142"/>
    </row>
  </sheetData>
  <sheetProtection/>
  <mergeCells count="1">
    <mergeCell ref="A3:E3"/>
  </mergeCells>
  <printOptions horizontalCentered="1" verticalCentered="1"/>
  <pageMargins left="0.5" right="0.5" top="0.5" bottom="0.5" header="0" footer="0.25"/>
  <pageSetup horizontalDpi="300" verticalDpi="300" orientation="landscape" paperSize="9" r:id="rId2"/>
  <drawing r:id="rId1"/>
</worksheet>
</file>

<file path=xl/worksheets/sheet19.xml><?xml version="1.0" encoding="utf-8"?>
<worksheet xmlns="http://schemas.openxmlformats.org/spreadsheetml/2006/main" xmlns:r="http://schemas.openxmlformats.org/officeDocument/2006/relationships">
  <sheetPr>
    <tabColor theme="0"/>
  </sheetPr>
  <dimension ref="A1:X178"/>
  <sheetViews>
    <sheetView zoomScale="130" zoomScaleNormal="130" zoomScalePageLayoutView="0" workbookViewId="0" topLeftCell="A118">
      <selection activeCell="B126" sqref="B126"/>
    </sheetView>
  </sheetViews>
  <sheetFormatPr defaultColWidth="9.140625" defaultRowHeight="12.75"/>
  <cols>
    <col min="1" max="1" width="21.00390625" style="239" bestFit="1" customWidth="1"/>
    <col min="2" max="3" width="11.421875" style="239" bestFit="1" customWidth="1"/>
    <col min="4" max="4" width="14.7109375" style="239" bestFit="1" customWidth="1"/>
    <col min="5" max="5" width="9.7109375" style="239" customWidth="1"/>
    <col min="6" max="8" width="12.421875" style="239" bestFit="1" customWidth="1"/>
    <col min="9" max="11" width="12.8515625" style="25" bestFit="1" customWidth="1"/>
    <col min="12" max="14" width="11.8515625" style="25" bestFit="1" customWidth="1"/>
    <col min="15" max="17" width="10.8515625" style="25" bestFit="1" customWidth="1"/>
    <col min="18" max="23" width="9.140625" style="25" customWidth="1"/>
    <col min="24" max="16384" width="9.140625" style="9" customWidth="1"/>
  </cols>
  <sheetData>
    <row r="1" spans="2:7" ht="16.5" customHeight="1">
      <c r="B1" s="240"/>
      <c r="C1" s="240"/>
      <c r="D1" s="241" t="s">
        <v>23</v>
      </c>
      <c r="F1" s="240"/>
      <c r="G1" s="240"/>
    </row>
    <row r="2" spans="1:18" ht="16.5" customHeight="1">
      <c r="A2" s="242">
        <v>2005</v>
      </c>
      <c r="B2" s="243" t="s">
        <v>77</v>
      </c>
      <c r="C2" s="243" t="s">
        <v>90</v>
      </c>
      <c r="D2" s="243" t="s">
        <v>91</v>
      </c>
      <c r="E2" s="243" t="s">
        <v>78</v>
      </c>
      <c r="F2" s="243" t="s">
        <v>79</v>
      </c>
      <c r="G2" s="243" t="s">
        <v>80</v>
      </c>
      <c r="H2" s="243" t="s">
        <v>81</v>
      </c>
      <c r="I2" s="48" t="s">
        <v>99</v>
      </c>
      <c r="J2" s="48" t="s">
        <v>83</v>
      </c>
      <c r="K2" s="48" t="s">
        <v>84</v>
      </c>
      <c r="L2" s="48" t="s">
        <v>85</v>
      </c>
      <c r="M2" s="48" t="s">
        <v>86</v>
      </c>
      <c r="N2" s="48" t="s">
        <v>87</v>
      </c>
      <c r="O2" s="48" t="s">
        <v>88</v>
      </c>
      <c r="P2" s="48" t="s">
        <v>89</v>
      </c>
      <c r="Q2" s="48" t="s">
        <v>93</v>
      </c>
      <c r="R2" s="48"/>
    </row>
    <row r="3" spans="1:18" ht="16.5" customHeight="1">
      <c r="A3" s="239" t="s">
        <v>103</v>
      </c>
      <c r="B3" s="244" t="e">
        <f>#N/A</f>
        <v>#N/A</v>
      </c>
      <c r="C3" s="244" t="e">
        <f>#N/A</f>
        <v>#N/A</v>
      </c>
      <c r="D3" s="244" t="e">
        <f>#N/A</f>
        <v>#N/A</v>
      </c>
      <c r="E3" s="244" t="e">
        <f>#N/A</f>
        <v>#N/A</v>
      </c>
      <c r="F3" s="244" t="e">
        <f>#N/A</f>
        <v>#N/A</v>
      </c>
      <c r="G3" s="244" t="e">
        <f>#N/A</f>
        <v>#N/A</v>
      </c>
      <c r="H3" s="244" t="e">
        <f>#N/A</f>
        <v>#N/A</v>
      </c>
      <c r="I3" s="27" t="e">
        <f>#N/A</f>
        <v>#N/A</v>
      </c>
      <c r="J3" s="27" t="e">
        <f>#N/A</f>
        <v>#N/A</v>
      </c>
      <c r="K3" s="27" t="e">
        <f>#N/A</f>
        <v>#N/A</v>
      </c>
      <c r="L3" s="27" t="e">
        <f>#N/A</f>
        <v>#N/A</v>
      </c>
      <c r="M3" s="27" t="e">
        <f>#N/A</f>
        <v>#N/A</v>
      </c>
      <c r="N3" s="27" t="e">
        <f>#N/A</f>
        <v>#N/A</v>
      </c>
      <c r="O3" s="27" t="e">
        <f>#N/A</f>
        <v>#N/A</v>
      </c>
      <c r="P3" s="27" t="e">
        <f>#N/A</f>
        <v>#N/A</v>
      </c>
      <c r="Q3" s="27">
        <f>Q131/1000</f>
        <v>-0.747</v>
      </c>
      <c r="R3" s="49"/>
    </row>
    <row r="4" spans="1:18" ht="16.5" customHeight="1">
      <c r="A4" s="239" t="s">
        <v>143</v>
      </c>
      <c r="B4" s="244" t="e">
        <f>#N/A</f>
        <v>#N/A</v>
      </c>
      <c r="C4" s="244" t="e">
        <f>#N/A</f>
        <v>#N/A</v>
      </c>
      <c r="D4" s="244" t="e">
        <f>#N/A</f>
        <v>#N/A</v>
      </c>
      <c r="E4" s="244" t="e">
        <f>#N/A</f>
        <v>#N/A</v>
      </c>
      <c r="F4" s="244" t="e">
        <f>#N/A</f>
        <v>#N/A</v>
      </c>
      <c r="G4" s="244" t="e">
        <f>#N/A</f>
        <v>#N/A</v>
      </c>
      <c r="H4" s="244" t="e">
        <f>#N/A</f>
        <v>#N/A</v>
      </c>
      <c r="I4" s="27" t="e">
        <f>#N/A</f>
        <v>#N/A</v>
      </c>
      <c r="J4" s="27" t="e">
        <f>#N/A</f>
        <v>#N/A</v>
      </c>
      <c r="K4" s="27" t="e">
        <f>#N/A</f>
        <v>#N/A</v>
      </c>
      <c r="L4" s="27" t="e">
        <f>#N/A</f>
        <v>#N/A</v>
      </c>
      <c r="M4" s="27" t="e">
        <f>#N/A</f>
        <v>#N/A</v>
      </c>
      <c r="N4" s="27" t="e">
        <f>#N/A</f>
        <v>#N/A</v>
      </c>
      <c r="O4" s="27" t="e">
        <f>#N/A</f>
        <v>#N/A</v>
      </c>
      <c r="P4" s="27" t="e">
        <f>#N/A</f>
        <v>#N/A</v>
      </c>
      <c r="Q4" s="27">
        <f>Q132/1000</f>
        <v>0.615</v>
      </c>
      <c r="R4" s="49"/>
    </row>
    <row r="5" ht="16.5" customHeight="1"/>
    <row r="6" ht="16.5" customHeight="1"/>
    <row r="7" spans="1:17" ht="16.5" customHeight="1">
      <c r="A7" s="242">
        <v>2000</v>
      </c>
      <c r="B7" s="243" t="s">
        <v>77</v>
      </c>
      <c r="C7" s="243" t="s">
        <v>90</v>
      </c>
      <c r="D7" s="243" t="s">
        <v>91</v>
      </c>
      <c r="E7" s="243" t="s">
        <v>78</v>
      </c>
      <c r="F7" s="243" t="s">
        <v>79</v>
      </c>
      <c r="G7" s="243" t="s">
        <v>80</v>
      </c>
      <c r="H7" s="243" t="s">
        <v>81</v>
      </c>
      <c r="I7" s="48" t="s">
        <v>99</v>
      </c>
      <c r="J7" s="48" t="s">
        <v>83</v>
      </c>
      <c r="K7" s="48" t="s">
        <v>84</v>
      </c>
      <c r="L7" s="48" t="s">
        <v>85</v>
      </c>
      <c r="M7" s="48" t="s">
        <v>86</v>
      </c>
      <c r="N7" s="48" t="s">
        <v>87</v>
      </c>
      <c r="O7" s="48" t="s">
        <v>88</v>
      </c>
      <c r="P7" s="48" t="s">
        <v>89</v>
      </c>
      <c r="Q7" s="48" t="s">
        <v>93</v>
      </c>
    </row>
    <row r="8" spans="1:17" ht="16.5" customHeight="1">
      <c r="A8" s="239" t="s">
        <v>103</v>
      </c>
      <c r="B8" s="244" t="e">
        <f>#N/A</f>
        <v>#N/A</v>
      </c>
      <c r="C8" s="244" t="e">
        <f>#N/A</f>
        <v>#N/A</v>
      </c>
      <c r="D8" s="244" t="e">
        <f>#N/A</f>
        <v>#N/A</v>
      </c>
      <c r="E8" s="244" t="e">
        <f>#N/A</f>
        <v>#N/A</v>
      </c>
      <c r="F8" s="244" t="e">
        <f>#N/A</f>
        <v>#N/A</v>
      </c>
      <c r="G8" s="244" t="e">
        <f>#N/A</f>
        <v>#N/A</v>
      </c>
      <c r="H8" s="244" t="e">
        <f>#N/A</f>
        <v>#N/A</v>
      </c>
      <c r="I8" s="27" t="e">
        <f>#N/A</f>
        <v>#N/A</v>
      </c>
      <c r="J8" s="27" t="e">
        <f>#N/A</f>
        <v>#N/A</v>
      </c>
      <c r="K8" s="27" t="e">
        <f>#N/A</f>
        <v>#N/A</v>
      </c>
      <c r="L8" s="27" t="e">
        <f>#N/A</f>
        <v>#N/A</v>
      </c>
      <c r="M8" s="27" t="e">
        <f>#N/A</f>
        <v>#N/A</v>
      </c>
      <c r="N8" s="27" t="e">
        <f>#N/A</f>
        <v>#N/A</v>
      </c>
      <c r="O8" s="27" t="e">
        <f>#N/A</f>
        <v>#N/A</v>
      </c>
      <c r="P8" s="27" t="e">
        <f>#N/A</f>
        <v>#N/A</v>
      </c>
      <c r="Q8" s="27">
        <f>Q136/1000</f>
        <v>-0.849</v>
      </c>
    </row>
    <row r="9" spans="1:17" ht="16.5" customHeight="1">
      <c r="A9" s="239" t="s">
        <v>143</v>
      </c>
      <c r="B9" s="244" t="e">
        <f>#N/A</f>
        <v>#N/A</v>
      </c>
      <c r="C9" s="244" t="e">
        <f>#N/A</f>
        <v>#N/A</v>
      </c>
      <c r="D9" s="244" t="e">
        <f>#N/A</f>
        <v>#N/A</v>
      </c>
      <c r="E9" s="244" t="e">
        <f>#N/A</f>
        <v>#N/A</v>
      </c>
      <c r="F9" s="244" t="e">
        <f>#N/A</f>
        <v>#N/A</v>
      </c>
      <c r="G9" s="244" t="e">
        <f>#N/A</f>
        <v>#N/A</v>
      </c>
      <c r="H9" s="244" t="e">
        <f>#N/A</f>
        <v>#N/A</v>
      </c>
      <c r="I9" s="27" t="e">
        <f>#N/A</f>
        <v>#N/A</v>
      </c>
      <c r="J9" s="27" t="e">
        <f>#N/A</f>
        <v>#N/A</v>
      </c>
      <c r="K9" s="27" t="e">
        <f>#N/A</f>
        <v>#N/A</v>
      </c>
      <c r="L9" s="27" t="e">
        <f>#N/A</f>
        <v>#N/A</v>
      </c>
      <c r="M9" s="27" t="e">
        <f>#N/A</f>
        <v>#N/A</v>
      </c>
      <c r="N9" s="27" t="e">
        <f>#N/A</f>
        <v>#N/A</v>
      </c>
      <c r="O9" s="27" t="e">
        <f>#N/A</f>
        <v>#N/A</v>
      </c>
      <c r="P9" s="27" t="e">
        <f>#N/A</f>
        <v>#N/A</v>
      </c>
      <c r="Q9" s="27">
        <f>Q137/1000</f>
        <v>0.652</v>
      </c>
    </row>
    <row r="10" spans="2:15" ht="16.5" customHeight="1" thickBot="1">
      <c r="B10" s="245"/>
      <c r="C10" s="245"/>
      <c r="D10" s="245"/>
      <c r="E10" s="245"/>
      <c r="F10" s="245"/>
      <c r="G10" s="245"/>
      <c r="H10" s="245"/>
      <c r="I10" s="28"/>
      <c r="J10" s="28"/>
      <c r="K10" s="28"/>
      <c r="L10" s="28"/>
      <c r="M10" s="28"/>
      <c r="N10" s="28"/>
      <c r="O10" s="28"/>
    </row>
    <row r="11" spans="1:17" ht="21" customHeight="1">
      <c r="A11" s="246">
        <v>2011</v>
      </c>
      <c r="B11" s="247" t="s">
        <v>126</v>
      </c>
      <c r="C11" s="248" t="s">
        <v>90</v>
      </c>
      <c r="D11" s="249" t="s">
        <v>91</v>
      </c>
      <c r="E11" s="247" t="s">
        <v>127</v>
      </c>
      <c r="F11" s="247" t="s">
        <v>128</v>
      </c>
      <c r="G11" s="247" t="s">
        <v>129</v>
      </c>
      <c r="H11" s="247" t="s">
        <v>130</v>
      </c>
      <c r="I11" s="50" t="s">
        <v>131</v>
      </c>
      <c r="J11" s="50" t="s">
        <v>132</v>
      </c>
      <c r="K11" s="50" t="s">
        <v>133</v>
      </c>
      <c r="L11" s="50" t="s">
        <v>134</v>
      </c>
      <c r="M11" s="50" t="s">
        <v>135</v>
      </c>
      <c r="N11" s="50" t="s">
        <v>136</v>
      </c>
      <c r="O11" s="50" t="s">
        <v>137</v>
      </c>
      <c r="P11" s="50" t="s">
        <v>138</v>
      </c>
      <c r="Q11" s="50" t="s">
        <v>93</v>
      </c>
    </row>
    <row r="12" spans="1:17" ht="18.75">
      <c r="A12" s="239" t="s">
        <v>103</v>
      </c>
      <c r="B12" s="244">
        <v>40244</v>
      </c>
      <c r="C12" s="244">
        <v>42557</v>
      </c>
      <c r="D12" s="244">
        <v>42046</v>
      </c>
      <c r="E12" s="244">
        <v>39207</v>
      </c>
      <c r="F12" s="244">
        <v>146810</v>
      </c>
      <c r="G12" s="244">
        <v>319029</v>
      </c>
      <c r="H12" s="244">
        <v>324326</v>
      </c>
      <c r="I12" s="27">
        <v>249104</v>
      </c>
      <c r="J12" s="27">
        <v>152553</v>
      </c>
      <c r="K12" s="27">
        <v>89973</v>
      </c>
      <c r="L12" s="27">
        <v>53040</v>
      </c>
      <c r="M12" s="27">
        <v>23187</v>
      </c>
      <c r="N12" s="27">
        <v>7768</v>
      </c>
      <c r="O12" s="27">
        <v>2878</v>
      </c>
      <c r="P12" s="27">
        <v>1676</v>
      </c>
      <c r="Q12" s="27">
        <v>1982</v>
      </c>
    </row>
    <row r="13" spans="1:17" ht="18.75">
      <c r="A13" s="239" t="s">
        <v>143</v>
      </c>
      <c r="B13" s="244">
        <v>33672</v>
      </c>
      <c r="C13" s="244">
        <v>34152</v>
      </c>
      <c r="D13" s="244">
        <v>34262</v>
      </c>
      <c r="E13" s="244">
        <v>34982</v>
      </c>
      <c r="F13" s="244">
        <v>56961</v>
      </c>
      <c r="G13" s="244">
        <v>72096</v>
      </c>
      <c r="H13" s="244">
        <v>68480</v>
      </c>
      <c r="I13" s="27">
        <v>50501</v>
      </c>
      <c r="J13" s="27">
        <v>34308</v>
      </c>
      <c r="K13" s="27">
        <v>20849</v>
      </c>
      <c r="L13" s="27">
        <v>13269</v>
      </c>
      <c r="M13" s="27">
        <v>6316</v>
      </c>
      <c r="N13" s="27">
        <v>3128</v>
      </c>
      <c r="O13" s="27">
        <v>1789</v>
      </c>
      <c r="P13" s="27">
        <v>1247</v>
      </c>
      <c r="Q13" s="27">
        <v>1278</v>
      </c>
    </row>
    <row r="14" spans="1:17" ht="18.75">
      <c r="A14" s="210"/>
      <c r="B14" s="210"/>
      <c r="C14" s="210"/>
      <c r="D14" s="210"/>
      <c r="E14" s="210"/>
      <c r="F14" s="210"/>
      <c r="G14" s="210"/>
      <c r="H14" s="210"/>
      <c r="I14"/>
      <c r="J14"/>
      <c r="K14" s="103"/>
      <c r="L14" s="103"/>
      <c r="M14" s="104"/>
      <c r="N14" s="103"/>
      <c r="O14" s="103"/>
      <c r="P14"/>
      <c r="Q14"/>
    </row>
    <row r="15" spans="1:17" ht="19.5" thickBot="1">
      <c r="A15" s="210"/>
      <c r="B15" s="210"/>
      <c r="C15" s="210"/>
      <c r="D15" s="210"/>
      <c r="E15" s="210"/>
      <c r="F15" s="210"/>
      <c r="G15" s="210"/>
      <c r="H15" s="210"/>
      <c r="I15"/>
      <c r="J15"/>
      <c r="K15" s="103"/>
      <c r="L15" s="103"/>
      <c r="M15" s="104"/>
      <c r="N15" s="103"/>
      <c r="O15" s="103"/>
      <c r="P15"/>
      <c r="Q15"/>
    </row>
    <row r="16" spans="1:17" ht="18.75">
      <c r="A16" s="246">
        <v>2011</v>
      </c>
      <c r="B16" s="247" t="s">
        <v>126</v>
      </c>
      <c r="C16" s="248" t="s">
        <v>90</v>
      </c>
      <c r="D16" s="249" t="s">
        <v>91</v>
      </c>
      <c r="E16" s="247" t="s">
        <v>127</v>
      </c>
      <c r="F16" s="247" t="s">
        <v>128</v>
      </c>
      <c r="G16" s="247" t="s">
        <v>129</v>
      </c>
      <c r="H16" s="247" t="s">
        <v>130</v>
      </c>
      <c r="I16" s="50" t="s">
        <v>131</v>
      </c>
      <c r="J16" s="50" t="s">
        <v>132</v>
      </c>
      <c r="K16" s="50" t="s">
        <v>133</v>
      </c>
      <c r="L16" s="50" t="s">
        <v>134</v>
      </c>
      <c r="M16" s="50" t="s">
        <v>135</v>
      </c>
      <c r="N16" s="50" t="s">
        <v>136</v>
      </c>
      <c r="O16" s="50" t="s">
        <v>137</v>
      </c>
      <c r="P16" s="50" t="s">
        <v>138</v>
      </c>
      <c r="Q16" s="50" t="s">
        <v>93</v>
      </c>
    </row>
    <row r="17" spans="1:17" ht="18.75">
      <c r="A17" s="239" t="s">
        <v>103</v>
      </c>
      <c r="B17" s="250">
        <f>B12/(-1000)</f>
        <v>-40.244</v>
      </c>
      <c r="C17" s="250">
        <f>C12/(-1000)</f>
        <v>-42.557</v>
      </c>
      <c r="D17" s="250" t="e">
        <f>#N/A</f>
        <v>#N/A</v>
      </c>
      <c r="E17" s="250" t="e">
        <f>#N/A</f>
        <v>#N/A</v>
      </c>
      <c r="F17" s="250" t="e">
        <f>#N/A</f>
        <v>#N/A</v>
      </c>
      <c r="G17" s="250" t="e">
        <f>#N/A</f>
        <v>#N/A</v>
      </c>
      <c r="H17" s="250" t="e">
        <f>#N/A</f>
        <v>#N/A</v>
      </c>
      <c r="I17" s="105" t="e">
        <f>#N/A</f>
        <v>#N/A</v>
      </c>
      <c r="J17" s="105" t="e">
        <f>#N/A</f>
        <v>#N/A</v>
      </c>
      <c r="K17" s="105" t="e">
        <f>#N/A</f>
        <v>#N/A</v>
      </c>
      <c r="L17" s="105" t="e">
        <f>#N/A</f>
        <v>#N/A</v>
      </c>
      <c r="M17" s="105" t="e">
        <f>#N/A</f>
        <v>#N/A</v>
      </c>
      <c r="N17" s="105" t="e">
        <f>#N/A</f>
        <v>#N/A</v>
      </c>
      <c r="O17" s="105" t="e">
        <f>#N/A</f>
        <v>#N/A</v>
      </c>
      <c r="P17" s="105" t="e">
        <f>#N/A</f>
        <v>#N/A</v>
      </c>
      <c r="Q17" s="105" t="e">
        <f>#N/A</f>
        <v>#N/A</v>
      </c>
    </row>
    <row r="18" spans="1:17" ht="18.75">
      <c r="A18" s="239" t="s">
        <v>143</v>
      </c>
      <c r="B18" s="250">
        <f>B13/(1000)</f>
        <v>33.672</v>
      </c>
      <c r="C18" s="250" t="e">
        <f>#N/A</f>
        <v>#N/A</v>
      </c>
      <c r="D18" s="250" t="e">
        <f>#N/A</f>
        <v>#N/A</v>
      </c>
      <c r="E18" s="250" t="e">
        <f>#N/A</f>
        <v>#N/A</v>
      </c>
      <c r="F18" s="250" t="e">
        <f>#N/A</f>
        <v>#N/A</v>
      </c>
      <c r="G18" s="250" t="e">
        <f>#N/A</f>
        <v>#N/A</v>
      </c>
      <c r="H18" s="250" t="e">
        <f>#N/A</f>
        <v>#N/A</v>
      </c>
      <c r="I18" s="105" t="e">
        <f>#N/A</f>
        <v>#N/A</v>
      </c>
      <c r="J18" s="105" t="e">
        <f>#N/A</f>
        <v>#N/A</v>
      </c>
      <c r="K18" s="105" t="e">
        <f>#N/A</f>
        <v>#N/A</v>
      </c>
      <c r="L18" s="105" t="e">
        <f>#N/A</f>
        <v>#N/A</v>
      </c>
      <c r="M18" s="105" t="e">
        <f>#N/A</f>
        <v>#N/A</v>
      </c>
      <c r="N18" s="105" t="e">
        <f>#N/A</f>
        <v>#N/A</v>
      </c>
      <c r="O18" s="105" t="e">
        <f>#N/A</f>
        <v>#N/A</v>
      </c>
      <c r="P18" s="105" t="e">
        <f>#N/A</f>
        <v>#N/A</v>
      </c>
      <c r="Q18" s="105" t="e">
        <f>#N/A</f>
        <v>#N/A</v>
      </c>
    </row>
    <row r="19" spans="2:17" ht="18.75">
      <c r="B19" s="250"/>
      <c r="C19" s="250"/>
      <c r="D19" s="250"/>
      <c r="E19" s="250"/>
      <c r="F19" s="250"/>
      <c r="G19" s="250"/>
      <c r="H19" s="250"/>
      <c r="I19" s="105"/>
      <c r="J19" s="105"/>
      <c r="K19" s="105"/>
      <c r="L19" s="105"/>
      <c r="M19" s="105"/>
      <c r="N19" s="105"/>
      <c r="O19" s="105"/>
      <c r="P19" s="105"/>
      <c r="Q19" s="105"/>
    </row>
    <row r="20" spans="2:17" ht="19.5" thickBot="1">
      <c r="B20" s="250"/>
      <c r="C20" s="250"/>
      <c r="D20" s="250"/>
      <c r="E20" s="250"/>
      <c r="F20" s="250"/>
      <c r="G20" s="250"/>
      <c r="H20" s="250"/>
      <c r="I20" s="105"/>
      <c r="J20" s="105"/>
      <c r="K20" s="105"/>
      <c r="L20" s="105"/>
      <c r="M20" s="105"/>
      <c r="N20" s="105"/>
      <c r="O20" s="105"/>
      <c r="P20" s="105"/>
      <c r="Q20" s="105"/>
    </row>
    <row r="21" spans="1:17" ht="18.75">
      <c r="A21" s="246">
        <v>2012</v>
      </c>
      <c r="B21" s="247" t="s">
        <v>126</v>
      </c>
      <c r="C21" s="248" t="s">
        <v>90</v>
      </c>
      <c r="D21" s="249" t="s">
        <v>91</v>
      </c>
      <c r="E21" s="247" t="s">
        <v>127</v>
      </c>
      <c r="F21" s="247" t="s">
        <v>128</v>
      </c>
      <c r="G21" s="247" t="s">
        <v>129</v>
      </c>
      <c r="H21" s="247" t="s">
        <v>130</v>
      </c>
      <c r="I21" s="50" t="s">
        <v>131</v>
      </c>
      <c r="J21" s="50" t="s">
        <v>132</v>
      </c>
      <c r="K21" s="50" t="s">
        <v>133</v>
      </c>
      <c r="L21" s="50" t="s">
        <v>134</v>
      </c>
      <c r="M21" s="50" t="s">
        <v>135</v>
      </c>
      <c r="N21" s="50" t="s">
        <v>136</v>
      </c>
      <c r="O21" s="50" t="s">
        <v>137</v>
      </c>
      <c r="P21" s="50" t="s">
        <v>138</v>
      </c>
      <c r="Q21" s="50" t="s">
        <v>93</v>
      </c>
    </row>
    <row r="22" spans="1:17" ht="21">
      <c r="A22" s="239" t="s">
        <v>103</v>
      </c>
      <c r="B22" s="251">
        <v>42059</v>
      </c>
      <c r="C22" s="252">
        <v>44470</v>
      </c>
      <c r="D22" s="251">
        <v>43935</v>
      </c>
      <c r="E22" s="252">
        <v>40971</v>
      </c>
      <c r="F22" s="251">
        <v>153176</v>
      </c>
      <c r="G22" s="252">
        <v>332761</v>
      </c>
      <c r="H22" s="251">
        <v>338273</v>
      </c>
      <c r="I22" s="124">
        <v>259820</v>
      </c>
      <c r="J22" s="123">
        <v>159123</v>
      </c>
      <c r="K22" s="124">
        <v>93856</v>
      </c>
      <c r="L22" s="123">
        <v>55334</v>
      </c>
      <c r="M22" s="124">
        <v>24196</v>
      </c>
      <c r="N22" s="123">
        <v>8112</v>
      </c>
      <c r="O22" s="124">
        <v>3010</v>
      </c>
      <c r="P22" s="123">
        <v>1755</v>
      </c>
      <c r="Q22" s="124">
        <v>2074</v>
      </c>
    </row>
    <row r="23" spans="1:17" ht="21">
      <c r="A23" s="239" t="s">
        <v>143</v>
      </c>
      <c r="B23" s="251">
        <v>36154</v>
      </c>
      <c r="C23" s="252">
        <v>36567</v>
      </c>
      <c r="D23" s="251">
        <v>36904</v>
      </c>
      <c r="E23" s="252">
        <v>37049</v>
      </c>
      <c r="F23" s="251">
        <v>61413</v>
      </c>
      <c r="G23" s="252">
        <v>77844</v>
      </c>
      <c r="H23" s="251">
        <v>73965</v>
      </c>
      <c r="I23" s="124">
        <v>54527</v>
      </c>
      <c r="J23" s="123">
        <v>37029</v>
      </c>
      <c r="K23" s="124">
        <v>22477</v>
      </c>
      <c r="L23" s="123">
        <v>14291</v>
      </c>
      <c r="M23" s="124">
        <v>6786</v>
      </c>
      <c r="N23" s="123">
        <v>3348</v>
      </c>
      <c r="O23" s="124">
        <v>1908</v>
      </c>
      <c r="P23" s="123">
        <v>1328</v>
      </c>
      <c r="Q23" s="124">
        <v>1360</v>
      </c>
    </row>
    <row r="24" spans="1:17" ht="21.75" thickBot="1">
      <c r="A24" s="246">
        <v>2012</v>
      </c>
      <c r="B24" s="251"/>
      <c r="C24" s="252"/>
      <c r="D24" s="251"/>
      <c r="E24" s="252"/>
      <c r="F24" s="251"/>
      <c r="G24" s="252"/>
      <c r="H24" s="251"/>
      <c r="I24" s="124"/>
      <c r="J24" s="123"/>
      <c r="K24" s="124"/>
      <c r="L24" s="123"/>
      <c r="M24" s="124"/>
      <c r="N24" s="123"/>
      <c r="O24" s="124"/>
      <c r="P24" s="123"/>
      <c r="Q24" s="124"/>
    </row>
    <row r="25" spans="1:17" ht="18.75">
      <c r="A25" s="246"/>
      <c r="B25" s="247" t="s">
        <v>126</v>
      </c>
      <c r="C25" s="248" t="s">
        <v>90</v>
      </c>
      <c r="D25" s="249" t="s">
        <v>91</v>
      </c>
      <c r="E25" s="247" t="s">
        <v>127</v>
      </c>
      <c r="F25" s="247" t="s">
        <v>128</v>
      </c>
      <c r="G25" s="247" t="s">
        <v>129</v>
      </c>
      <c r="H25" s="247" t="s">
        <v>130</v>
      </c>
      <c r="I25" s="50" t="s">
        <v>131</v>
      </c>
      <c r="J25" s="50" t="s">
        <v>132</v>
      </c>
      <c r="K25" s="50" t="s">
        <v>133</v>
      </c>
      <c r="L25" s="50" t="s">
        <v>134</v>
      </c>
      <c r="M25" s="50" t="s">
        <v>135</v>
      </c>
      <c r="N25" s="50" t="s">
        <v>136</v>
      </c>
      <c r="O25" s="50" t="s">
        <v>137</v>
      </c>
      <c r="P25" s="50" t="s">
        <v>138</v>
      </c>
      <c r="Q25" s="50" t="s">
        <v>93</v>
      </c>
    </row>
    <row r="26" spans="1:17" ht="21">
      <c r="A26" s="239" t="s">
        <v>103</v>
      </c>
      <c r="B26" s="253">
        <f>B22/(-1000)</f>
        <v>-42.059</v>
      </c>
      <c r="C26" s="253">
        <f aca="true" t="shared" si="0" ref="C26:Q26">C22/(-1000)</f>
        <v>-44.47</v>
      </c>
      <c r="D26" s="253">
        <f t="shared" si="0"/>
        <v>-43.935</v>
      </c>
      <c r="E26" s="253">
        <f t="shared" si="0"/>
        <v>-40.971</v>
      </c>
      <c r="F26" s="253">
        <f t="shared" si="0"/>
        <v>-153.176</v>
      </c>
      <c r="G26" s="253">
        <f t="shared" si="0"/>
        <v>-332.761</v>
      </c>
      <c r="H26" s="253">
        <f t="shared" si="0"/>
        <v>-338.273</v>
      </c>
      <c r="I26" s="125">
        <f t="shared" si="0"/>
        <v>-259.82</v>
      </c>
      <c r="J26" s="125">
        <f t="shared" si="0"/>
        <v>-159.123</v>
      </c>
      <c r="K26" s="125">
        <f t="shared" si="0"/>
        <v>-93.856</v>
      </c>
      <c r="L26" s="125">
        <f t="shared" si="0"/>
        <v>-55.334</v>
      </c>
      <c r="M26" s="125">
        <f t="shared" si="0"/>
        <v>-24.196</v>
      </c>
      <c r="N26" s="125">
        <f t="shared" si="0"/>
        <v>-8.112</v>
      </c>
      <c r="O26" s="125">
        <f t="shared" si="0"/>
        <v>-3.01</v>
      </c>
      <c r="P26" s="125">
        <f t="shared" si="0"/>
        <v>-1.755</v>
      </c>
      <c r="Q26" s="125">
        <f t="shared" si="0"/>
        <v>-2.074</v>
      </c>
    </row>
    <row r="27" spans="1:17" ht="18.75">
      <c r="A27" s="239" t="s">
        <v>143</v>
      </c>
      <c r="B27" s="254">
        <f>B23/(1000)</f>
        <v>36.154</v>
      </c>
      <c r="C27" s="254">
        <f aca="true" t="shared" si="1" ref="C27:Q27">C23/(1000)</f>
        <v>36.567</v>
      </c>
      <c r="D27" s="254">
        <f t="shared" si="1"/>
        <v>36.904</v>
      </c>
      <c r="E27" s="254">
        <f t="shared" si="1"/>
        <v>37.049</v>
      </c>
      <c r="F27" s="254">
        <f t="shared" si="1"/>
        <v>61.413</v>
      </c>
      <c r="G27" s="254">
        <f t="shared" si="1"/>
        <v>77.844</v>
      </c>
      <c r="H27" s="254">
        <f t="shared" si="1"/>
        <v>73.965</v>
      </c>
      <c r="I27" s="126">
        <f t="shared" si="1"/>
        <v>54.527</v>
      </c>
      <c r="J27" s="126">
        <f t="shared" si="1"/>
        <v>37.029</v>
      </c>
      <c r="K27" s="126">
        <f t="shared" si="1"/>
        <v>22.477</v>
      </c>
      <c r="L27" s="126">
        <f t="shared" si="1"/>
        <v>14.291</v>
      </c>
      <c r="M27" s="126">
        <f t="shared" si="1"/>
        <v>6.786</v>
      </c>
      <c r="N27" s="126">
        <f t="shared" si="1"/>
        <v>3.348</v>
      </c>
      <c r="O27" s="126">
        <f t="shared" si="1"/>
        <v>1.908</v>
      </c>
      <c r="P27" s="126">
        <f t="shared" si="1"/>
        <v>1.328</v>
      </c>
      <c r="Q27" s="126">
        <f t="shared" si="1"/>
        <v>1.36</v>
      </c>
    </row>
    <row r="28" spans="2:17" ht="19.5" thickBot="1">
      <c r="B28" s="254"/>
      <c r="C28" s="254"/>
      <c r="D28" s="254"/>
      <c r="E28" s="254"/>
      <c r="F28" s="254"/>
      <c r="G28" s="254"/>
      <c r="H28" s="254"/>
      <c r="I28" s="126"/>
      <c r="J28" s="126"/>
      <c r="K28" s="126"/>
      <c r="L28" s="126"/>
      <c r="M28" s="126"/>
      <c r="N28" s="126"/>
      <c r="O28" s="126"/>
      <c r="P28" s="126"/>
      <c r="Q28" s="126"/>
    </row>
    <row r="29" spans="1:17" ht="18.75">
      <c r="A29" s="246">
        <v>2013</v>
      </c>
      <c r="B29" s="247" t="s">
        <v>126</v>
      </c>
      <c r="C29" s="248" t="s">
        <v>90</v>
      </c>
      <c r="D29" s="249" t="s">
        <v>91</v>
      </c>
      <c r="E29" s="247" t="s">
        <v>127</v>
      </c>
      <c r="F29" s="247" t="s">
        <v>128</v>
      </c>
      <c r="G29" s="247" t="s">
        <v>129</v>
      </c>
      <c r="H29" s="247" t="s">
        <v>130</v>
      </c>
      <c r="I29" s="50" t="s">
        <v>131</v>
      </c>
      <c r="J29" s="50" t="s">
        <v>132</v>
      </c>
      <c r="K29" s="50" t="s">
        <v>133</v>
      </c>
      <c r="L29" s="50" t="s">
        <v>134</v>
      </c>
      <c r="M29" s="50" t="s">
        <v>135</v>
      </c>
      <c r="N29" s="50" t="s">
        <v>136</v>
      </c>
      <c r="O29" s="50" t="s">
        <v>137</v>
      </c>
      <c r="P29" s="50" t="s">
        <v>138</v>
      </c>
      <c r="Q29" s="50" t="s">
        <v>93</v>
      </c>
    </row>
    <row r="30" spans="1:17" ht="21">
      <c r="A30" s="255" t="s">
        <v>92</v>
      </c>
      <c r="B30" s="251">
        <v>44058</v>
      </c>
      <c r="C30" s="252">
        <v>46580</v>
      </c>
      <c r="D30" s="251">
        <v>46017</v>
      </c>
      <c r="E30" s="252">
        <v>42915</v>
      </c>
      <c r="F30" s="251">
        <v>160291</v>
      </c>
      <c r="G30" s="252">
        <v>348152</v>
      </c>
      <c r="H30" s="251">
        <v>353911</v>
      </c>
      <c r="I30" s="124">
        <v>271834</v>
      </c>
      <c r="J30" s="123">
        <v>166485</v>
      </c>
      <c r="K30" s="124">
        <v>98203</v>
      </c>
      <c r="L30" s="123">
        <v>57900</v>
      </c>
      <c r="M30" s="124">
        <v>25321</v>
      </c>
      <c r="N30" s="123">
        <v>8494</v>
      </c>
      <c r="O30" s="124">
        <v>3155</v>
      </c>
      <c r="P30" s="123">
        <v>1840</v>
      </c>
      <c r="Q30" s="124">
        <v>2174</v>
      </c>
    </row>
    <row r="31" spans="1:17" ht="21">
      <c r="A31" s="255" t="s">
        <v>153</v>
      </c>
      <c r="B31" s="251">
        <v>38489</v>
      </c>
      <c r="C31" s="252">
        <v>38931</v>
      </c>
      <c r="D31" s="251">
        <v>39293</v>
      </c>
      <c r="E31" s="252">
        <v>39457</v>
      </c>
      <c r="F31" s="251">
        <v>65536</v>
      </c>
      <c r="G31" s="252">
        <v>83140</v>
      </c>
      <c r="H31" s="251">
        <v>79013</v>
      </c>
      <c r="I31" s="124">
        <v>58237</v>
      </c>
      <c r="J31" s="123">
        <v>39539</v>
      </c>
      <c r="K31" s="124">
        <v>23985</v>
      </c>
      <c r="L31" s="123">
        <v>15241</v>
      </c>
      <c r="M31" s="124">
        <v>7227</v>
      </c>
      <c r="N31" s="123">
        <v>3557</v>
      </c>
      <c r="O31" s="124">
        <v>2023</v>
      </c>
      <c r="P31" s="123">
        <v>1407</v>
      </c>
      <c r="Q31" s="124">
        <v>1440</v>
      </c>
    </row>
    <row r="32" spans="1:17" ht="21.75" thickBot="1">
      <c r="A32" s="246">
        <v>2013</v>
      </c>
      <c r="B32" s="251"/>
      <c r="C32" s="252"/>
      <c r="D32" s="251"/>
      <c r="E32" s="252"/>
      <c r="F32" s="251"/>
      <c r="G32" s="252"/>
      <c r="H32" s="251"/>
      <c r="I32" s="124"/>
      <c r="J32" s="123"/>
      <c r="K32" s="124"/>
      <c r="L32" s="123"/>
      <c r="M32" s="124"/>
      <c r="N32" s="123"/>
      <c r="O32" s="124"/>
      <c r="P32" s="123"/>
      <c r="Q32" s="124"/>
    </row>
    <row r="33" spans="1:17" ht="18.75">
      <c r="A33" s="246"/>
      <c r="B33" s="247" t="s">
        <v>126</v>
      </c>
      <c r="C33" s="248" t="s">
        <v>90</v>
      </c>
      <c r="D33" s="249" t="s">
        <v>91</v>
      </c>
      <c r="E33" s="247" t="s">
        <v>127</v>
      </c>
      <c r="F33" s="247" t="s">
        <v>128</v>
      </c>
      <c r="G33" s="247" t="s">
        <v>129</v>
      </c>
      <c r="H33" s="247" t="s">
        <v>130</v>
      </c>
      <c r="I33" s="50" t="s">
        <v>131</v>
      </c>
      <c r="J33" s="50" t="s">
        <v>132</v>
      </c>
      <c r="K33" s="50" t="s">
        <v>133</v>
      </c>
      <c r="L33" s="50" t="s">
        <v>134</v>
      </c>
      <c r="M33" s="50" t="s">
        <v>135</v>
      </c>
      <c r="N33" s="50" t="s">
        <v>136</v>
      </c>
      <c r="O33" s="50" t="s">
        <v>137</v>
      </c>
      <c r="P33" s="50" t="s">
        <v>138</v>
      </c>
      <c r="Q33" s="50" t="s">
        <v>93</v>
      </c>
    </row>
    <row r="34" spans="1:17" ht="21">
      <c r="A34" s="255" t="s">
        <v>92</v>
      </c>
      <c r="B34" s="253">
        <f>B30/(-1000)</f>
        <v>-44.058</v>
      </c>
      <c r="C34" s="253">
        <f aca="true" t="shared" si="2" ref="C34:Q34">C30/(-1000)</f>
        <v>-46.58</v>
      </c>
      <c r="D34" s="253">
        <f t="shared" si="2"/>
        <v>-46.017</v>
      </c>
      <c r="E34" s="253">
        <f t="shared" si="2"/>
        <v>-42.915</v>
      </c>
      <c r="F34" s="253">
        <f t="shared" si="2"/>
        <v>-160.291</v>
      </c>
      <c r="G34" s="253">
        <f t="shared" si="2"/>
        <v>-348.152</v>
      </c>
      <c r="H34" s="253">
        <f t="shared" si="2"/>
        <v>-353.911</v>
      </c>
      <c r="I34" s="125">
        <f t="shared" si="2"/>
        <v>-271.834</v>
      </c>
      <c r="J34" s="125">
        <f t="shared" si="2"/>
        <v>-166.485</v>
      </c>
      <c r="K34" s="125">
        <f t="shared" si="2"/>
        <v>-98.203</v>
      </c>
      <c r="L34" s="125">
        <f t="shared" si="2"/>
        <v>-57.9</v>
      </c>
      <c r="M34" s="125">
        <f t="shared" si="2"/>
        <v>-25.321</v>
      </c>
      <c r="N34" s="125">
        <f t="shared" si="2"/>
        <v>-8.494</v>
      </c>
      <c r="O34" s="125">
        <f t="shared" si="2"/>
        <v>-3.155</v>
      </c>
      <c r="P34" s="125">
        <f t="shared" si="2"/>
        <v>-1.84</v>
      </c>
      <c r="Q34" s="125">
        <f t="shared" si="2"/>
        <v>-2.174</v>
      </c>
    </row>
    <row r="35" spans="1:17" ht="21">
      <c r="A35" s="255" t="s">
        <v>153</v>
      </c>
      <c r="B35" s="253">
        <f>B31/(1000)</f>
        <v>38.489</v>
      </c>
      <c r="C35" s="253">
        <f aca="true" t="shared" si="3" ref="C35:Q35">C31/(1000)</f>
        <v>38.931</v>
      </c>
      <c r="D35" s="253">
        <f t="shared" si="3"/>
        <v>39.293</v>
      </c>
      <c r="E35" s="253">
        <f t="shared" si="3"/>
        <v>39.457</v>
      </c>
      <c r="F35" s="253">
        <f t="shared" si="3"/>
        <v>65.536</v>
      </c>
      <c r="G35" s="253">
        <f t="shared" si="3"/>
        <v>83.14</v>
      </c>
      <c r="H35" s="253">
        <f t="shared" si="3"/>
        <v>79.013</v>
      </c>
      <c r="I35" s="125">
        <f t="shared" si="3"/>
        <v>58.237</v>
      </c>
      <c r="J35" s="125">
        <f t="shared" si="3"/>
        <v>39.539</v>
      </c>
      <c r="K35" s="125">
        <f t="shared" si="3"/>
        <v>23.985</v>
      </c>
      <c r="L35" s="125">
        <f t="shared" si="3"/>
        <v>15.241</v>
      </c>
      <c r="M35" s="125">
        <f t="shared" si="3"/>
        <v>7.227</v>
      </c>
      <c r="N35" s="125">
        <f t="shared" si="3"/>
        <v>3.557</v>
      </c>
      <c r="O35" s="125">
        <f t="shared" si="3"/>
        <v>2.023</v>
      </c>
      <c r="P35" s="125">
        <f t="shared" si="3"/>
        <v>1.407</v>
      </c>
      <c r="Q35" s="125">
        <f t="shared" si="3"/>
        <v>1.44</v>
      </c>
    </row>
    <row r="36" spans="2:17" ht="21">
      <c r="B36" s="253"/>
      <c r="C36" s="253"/>
      <c r="D36" s="253"/>
      <c r="E36" s="253"/>
      <c r="F36" s="253"/>
      <c r="G36" s="253"/>
      <c r="H36" s="253"/>
      <c r="I36" s="125"/>
      <c r="J36" s="125"/>
      <c r="K36" s="125"/>
      <c r="L36" s="125"/>
      <c r="M36" s="125"/>
      <c r="N36" s="125"/>
      <c r="O36" s="125"/>
      <c r="P36" s="125"/>
      <c r="Q36" s="125"/>
    </row>
    <row r="37" ht="19.5" thickBot="1"/>
    <row r="38" spans="1:17" ht="18.75">
      <c r="A38" s="246">
        <v>2014</v>
      </c>
      <c r="B38" s="247" t="s">
        <v>126</v>
      </c>
      <c r="C38" s="248" t="s">
        <v>90</v>
      </c>
      <c r="D38" s="249" t="s">
        <v>91</v>
      </c>
      <c r="E38" s="247" t="s">
        <v>127</v>
      </c>
      <c r="F38" s="247" t="s">
        <v>128</v>
      </c>
      <c r="G38" s="247" t="s">
        <v>129</v>
      </c>
      <c r="H38" s="247" t="s">
        <v>130</v>
      </c>
      <c r="I38" s="50" t="s">
        <v>131</v>
      </c>
      <c r="J38" s="50" t="s">
        <v>132</v>
      </c>
      <c r="K38" s="50" t="s">
        <v>133</v>
      </c>
      <c r="L38" s="50" t="s">
        <v>134</v>
      </c>
      <c r="M38" s="50" t="s">
        <v>135</v>
      </c>
      <c r="N38" s="50" t="s">
        <v>136</v>
      </c>
      <c r="O38" s="50" t="s">
        <v>137</v>
      </c>
      <c r="P38" s="50" t="s">
        <v>138</v>
      </c>
      <c r="Q38" s="50" t="s">
        <v>93</v>
      </c>
    </row>
    <row r="39" spans="1:23" s="170" customFormat="1" ht="21">
      <c r="A39" s="255" t="s">
        <v>92</v>
      </c>
      <c r="B39" s="256">
        <v>69185</v>
      </c>
      <c r="C39" s="257">
        <v>64344</v>
      </c>
      <c r="D39" s="256">
        <v>51924</v>
      </c>
      <c r="E39" s="257">
        <v>42168</v>
      </c>
      <c r="F39" s="256">
        <v>128617</v>
      </c>
      <c r="G39" s="257">
        <v>284483</v>
      </c>
      <c r="H39" s="256">
        <v>307438</v>
      </c>
      <c r="I39" s="169">
        <v>220125</v>
      </c>
      <c r="J39" s="168">
        <v>185566</v>
      </c>
      <c r="K39" s="169">
        <v>122759</v>
      </c>
      <c r="L39" s="168">
        <v>55991</v>
      </c>
      <c r="M39" s="169">
        <v>44452</v>
      </c>
      <c r="N39" s="168">
        <v>19674</v>
      </c>
      <c r="O39" s="169">
        <v>9138</v>
      </c>
      <c r="P39" s="168">
        <v>3198</v>
      </c>
      <c r="Q39" s="169">
        <v>4113</v>
      </c>
      <c r="R39" s="167"/>
      <c r="S39" s="167"/>
      <c r="T39" s="167"/>
      <c r="U39" s="167"/>
      <c r="V39" s="167"/>
      <c r="W39" s="167"/>
    </row>
    <row r="40" spans="1:23" s="170" customFormat="1" ht="21">
      <c r="A40" s="255" t="s">
        <v>153</v>
      </c>
      <c r="B40" s="256">
        <v>61982</v>
      </c>
      <c r="C40" s="257">
        <v>62474</v>
      </c>
      <c r="D40" s="256">
        <v>52202</v>
      </c>
      <c r="E40" s="257">
        <v>38734</v>
      </c>
      <c r="F40" s="256">
        <v>51746</v>
      </c>
      <c r="G40" s="257">
        <v>97386</v>
      </c>
      <c r="H40" s="256">
        <v>105346</v>
      </c>
      <c r="I40" s="169">
        <v>84583</v>
      </c>
      <c r="J40" s="168">
        <v>57954</v>
      </c>
      <c r="K40" s="169">
        <v>35478</v>
      </c>
      <c r="L40" s="168">
        <v>27859</v>
      </c>
      <c r="M40" s="169">
        <v>17754</v>
      </c>
      <c r="N40" s="168">
        <v>9494</v>
      </c>
      <c r="O40" s="169">
        <v>4297</v>
      </c>
      <c r="P40" s="168">
        <v>3002</v>
      </c>
      <c r="Q40" s="169">
        <v>3884</v>
      </c>
      <c r="R40" s="167"/>
      <c r="S40" s="167"/>
      <c r="T40" s="167"/>
      <c r="U40" s="167"/>
      <c r="V40" s="167"/>
      <c r="W40" s="167"/>
    </row>
    <row r="41" spans="1:17" ht="21.75" thickBot="1">
      <c r="A41" s="246">
        <v>2014</v>
      </c>
      <c r="B41" s="251"/>
      <c r="C41" s="252"/>
      <c r="D41" s="251"/>
      <c r="E41" s="252"/>
      <c r="F41" s="251"/>
      <c r="G41" s="252"/>
      <c r="H41" s="251"/>
      <c r="I41" s="124"/>
      <c r="J41" s="123"/>
      <c r="K41" s="124"/>
      <c r="L41" s="123"/>
      <c r="M41" s="124"/>
      <c r="N41" s="123"/>
      <c r="O41" s="124"/>
      <c r="P41" s="123"/>
      <c r="Q41" s="124"/>
    </row>
    <row r="42" spans="1:17" ht="18.75">
      <c r="A42" s="246"/>
      <c r="B42" s="247" t="s">
        <v>126</v>
      </c>
      <c r="C42" s="248" t="s">
        <v>90</v>
      </c>
      <c r="D42" s="249" t="s">
        <v>91</v>
      </c>
      <c r="E42" s="247" t="s">
        <v>127</v>
      </c>
      <c r="F42" s="247" t="s">
        <v>128</v>
      </c>
      <c r="G42" s="247" t="s">
        <v>129</v>
      </c>
      <c r="H42" s="247" t="s">
        <v>130</v>
      </c>
      <c r="I42" s="50" t="s">
        <v>131</v>
      </c>
      <c r="J42" s="50" t="s">
        <v>132</v>
      </c>
      <c r="K42" s="50" t="s">
        <v>133</v>
      </c>
      <c r="L42" s="50" t="s">
        <v>134</v>
      </c>
      <c r="M42" s="50" t="s">
        <v>135</v>
      </c>
      <c r="N42" s="50" t="s">
        <v>136</v>
      </c>
      <c r="O42" s="50" t="s">
        <v>137</v>
      </c>
      <c r="P42" s="50" t="s">
        <v>138</v>
      </c>
      <c r="Q42" s="50" t="s">
        <v>93</v>
      </c>
    </row>
    <row r="43" spans="1:23" s="170" customFormat="1" ht="21">
      <c r="A43" s="255" t="s">
        <v>92</v>
      </c>
      <c r="B43" s="258">
        <f>B39/(-1000)</f>
        <v>-69.185</v>
      </c>
      <c r="C43" s="258">
        <f aca="true" t="shared" si="4" ref="C43:Q43">C39/(-1000)</f>
        <v>-64.344</v>
      </c>
      <c r="D43" s="258">
        <f t="shared" si="4"/>
        <v>-51.924</v>
      </c>
      <c r="E43" s="258">
        <f t="shared" si="4"/>
        <v>-42.168</v>
      </c>
      <c r="F43" s="258">
        <f t="shared" si="4"/>
        <v>-128.617</v>
      </c>
      <c r="G43" s="258">
        <f t="shared" si="4"/>
        <v>-284.483</v>
      </c>
      <c r="H43" s="258">
        <f t="shared" si="4"/>
        <v>-307.438</v>
      </c>
      <c r="I43" s="171">
        <f t="shared" si="4"/>
        <v>-220.125</v>
      </c>
      <c r="J43" s="171">
        <f t="shared" si="4"/>
        <v>-185.566</v>
      </c>
      <c r="K43" s="171">
        <f t="shared" si="4"/>
        <v>-122.759</v>
      </c>
      <c r="L43" s="171">
        <f t="shared" si="4"/>
        <v>-55.991</v>
      </c>
      <c r="M43" s="171">
        <f t="shared" si="4"/>
        <v>-44.452</v>
      </c>
      <c r="N43" s="171">
        <f t="shared" si="4"/>
        <v>-19.674</v>
      </c>
      <c r="O43" s="171">
        <f t="shared" si="4"/>
        <v>-9.138</v>
      </c>
      <c r="P43" s="171">
        <f t="shared" si="4"/>
        <v>-3.198</v>
      </c>
      <c r="Q43" s="171">
        <f t="shared" si="4"/>
        <v>-4.113</v>
      </c>
      <c r="R43" s="167"/>
      <c r="S43" s="167"/>
      <c r="T43" s="167"/>
      <c r="U43" s="167"/>
      <c r="V43" s="167"/>
      <c r="W43" s="167"/>
    </row>
    <row r="44" spans="1:23" s="170" customFormat="1" ht="21">
      <c r="A44" s="255" t="s">
        <v>153</v>
      </c>
      <c r="B44" s="258">
        <f>B40/(1000)</f>
        <v>61.982</v>
      </c>
      <c r="C44" s="258">
        <f aca="true" t="shared" si="5" ref="C44:Q44">C40/(1000)</f>
        <v>62.474</v>
      </c>
      <c r="D44" s="258">
        <f t="shared" si="5"/>
        <v>52.202</v>
      </c>
      <c r="E44" s="258">
        <f t="shared" si="5"/>
        <v>38.734</v>
      </c>
      <c r="F44" s="258">
        <f t="shared" si="5"/>
        <v>51.746</v>
      </c>
      <c r="G44" s="258">
        <f t="shared" si="5"/>
        <v>97.386</v>
      </c>
      <c r="H44" s="258">
        <f t="shared" si="5"/>
        <v>105.346</v>
      </c>
      <c r="I44" s="171">
        <f t="shared" si="5"/>
        <v>84.583</v>
      </c>
      <c r="J44" s="171">
        <f t="shared" si="5"/>
        <v>57.954</v>
      </c>
      <c r="K44" s="171">
        <f t="shared" si="5"/>
        <v>35.478</v>
      </c>
      <c r="L44" s="171">
        <f t="shared" si="5"/>
        <v>27.859</v>
      </c>
      <c r="M44" s="171">
        <f t="shared" si="5"/>
        <v>17.754</v>
      </c>
      <c r="N44" s="171">
        <f t="shared" si="5"/>
        <v>9.494</v>
      </c>
      <c r="O44" s="171">
        <f t="shared" si="5"/>
        <v>4.297</v>
      </c>
      <c r="P44" s="171">
        <f t="shared" si="5"/>
        <v>3.002</v>
      </c>
      <c r="Q44" s="171">
        <f t="shared" si="5"/>
        <v>3.884</v>
      </c>
      <c r="R44" s="167"/>
      <c r="S44" s="167"/>
      <c r="T44" s="167"/>
      <c r="U44" s="167"/>
      <c r="V44" s="167"/>
      <c r="W44" s="167"/>
    </row>
    <row r="45" spans="1:23" s="170" customFormat="1" ht="21">
      <c r="A45" s="255"/>
      <c r="B45" s="258"/>
      <c r="C45" s="258"/>
      <c r="D45" s="258"/>
      <c r="E45" s="258"/>
      <c r="F45" s="258"/>
      <c r="G45" s="258"/>
      <c r="H45" s="258"/>
      <c r="I45" s="171"/>
      <c r="J45" s="171"/>
      <c r="K45" s="171"/>
      <c r="L45" s="171"/>
      <c r="M45" s="171"/>
      <c r="N45" s="171"/>
      <c r="O45" s="171"/>
      <c r="P45" s="171"/>
      <c r="Q45" s="171"/>
      <c r="R45" s="167"/>
      <c r="S45" s="167"/>
      <c r="T45" s="167"/>
      <c r="U45" s="167"/>
      <c r="V45" s="167"/>
      <c r="W45" s="167"/>
    </row>
    <row r="46" spans="1:23" s="170" customFormat="1" ht="21">
      <c r="A46" s="255"/>
      <c r="B46" s="258"/>
      <c r="C46" s="258"/>
      <c r="D46" s="258"/>
      <c r="E46" s="258"/>
      <c r="F46" s="258"/>
      <c r="G46" s="258"/>
      <c r="H46" s="258"/>
      <c r="I46" s="171"/>
      <c r="J46" s="171"/>
      <c r="K46" s="171"/>
      <c r="L46" s="171"/>
      <c r="M46" s="171"/>
      <c r="N46" s="171"/>
      <c r="O46" s="171"/>
      <c r="P46" s="171"/>
      <c r="Q46" s="171"/>
      <c r="R46" s="167"/>
      <c r="S46" s="167"/>
      <c r="T46" s="167"/>
      <c r="U46" s="167"/>
      <c r="V46" s="167"/>
      <c r="W46" s="167"/>
    </row>
    <row r="47" spans="1:23" s="170" customFormat="1" ht="18.75">
      <c r="A47" s="255">
        <v>2015</v>
      </c>
      <c r="B47" s="259" t="s">
        <v>126</v>
      </c>
      <c r="C47" s="259" t="s">
        <v>90</v>
      </c>
      <c r="D47" s="259" t="s">
        <v>91</v>
      </c>
      <c r="E47" s="259" t="s">
        <v>127</v>
      </c>
      <c r="F47" s="259" t="s">
        <v>128</v>
      </c>
      <c r="G47" s="259" t="s">
        <v>129</v>
      </c>
      <c r="H47" s="259" t="s">
        <v>130</v>
      </c>
      <c r="I47" s="196" t="s">
        <v>131</v>
      </c>
      <c r="J47" s="196" t="s">
        <v>132</v>
      </c>
      <c r="K47" s="196" t="s">
        <v>133</v>
      </c>
      <c r="L47" s="196" t="s">
        <v>134</v>
      </c>
      <c r="M47" s="196" t="s">
        <v>135</v>
      </c>
      <c r="N47" s="196" t="s">
        <v>136</v>
      </c>
      <c r="O47" s="196" t="s">
        <v>137</v>
      </c>
      <c r="P47" s="196" t="s">
        <v>138</v>
      </c>
      <c r="Q47" s="196" t="s">
        <v>93</v>
      </c>
      <c r="R47" s="167"/>
      <c r="S47" s="167"/>
      <c r="T47" s="167"/>
      <c r="U47" s="167"/>
      <c r="V47" s="167"/>
      <c r="W47" s="167"/>
    </row>
    <row r="48" spans="1:23" s="170" customFormat="1" ht="18.75">
      <c r="A48" s="255" t="s">
        <v>92</v>
      </c>
      <c r="B48" s="259">
        <v>72051</v>
      </c>
      <c r="C48" s="259">
        <v>65481</v>
      </c>
      <c r="D48" s="259">
        <v>56839</v>
      </c>
      <c r="E48" s="259">
        <v>44359</v>
      </c>
      <c r="F48" s="259">
        <v>135777</v>
      </c>
      <c r="G48" s="259">
        <v>300537</v>
      </c>
      <c r="H48" s="259">
        <v>325059</v>
      </c>
      <c r="I48" s="196">
        <v>231317</v>
      </c>
      <c r="J48" s="196">
        <v>196903</v>
      </c>
      <c r="K48" s="196">
        <v>130504</v>
      </c>
      <c r="L48" s="196">
        <v>59923</v>
      </c>
      <c r="M48" s="196">
        <v>47336</v>
      </c>
      <c r="N48" s="196">
        <v>20628</v>
      </c>
      <c r="O48" s="196">
        <v>9525</v>
      </c>
      <c r="P48" s="196">
        <v>3343</v>
      </c>
      <c r="Q48" s="196">
        <v>3773</v>
      </c>
      <c r="R48" s="167"/>
      <c r="S48" s="167"/>
      <c r="T48" s="167"/>
      <c r="U48" s="167"/>
      <c r="V48" s="167"/>
      <c r="W48" s="167"/>
    </row>
    <row r="49" spans="1:23" s="170" customFormat="1" ht="18.75">
      <c r="A49" s="255" t="s">
        <v>153</v>
      </c>
      <c r="B49" s="259">
        <v>64521</v>
      </c>
      <c r="C49" s="259">
        <v>65027</v>
      </c>
      <c r="D49" s="259">
        <v>54338</v>
      </c>
      <c r="E49" s="259">
        <v>40321</v>
      </c>
      <c r="F49" s="259">
        <v>53861</v>
      </c>
      <c r="G49" s="259">
        <v>101354</v>
      </c>
      <c r="H49" s="259">
        <v>109635</v>
      </c>
      <c r="I49" s="196">
        <v>88026</v>
      </c>
      <c r="J49" s="196">
        <v>60266</v>
      </c>
      <c r="K49" s="196">
        <v>36829</v>
      </c>
      <c r="L49" s="196">
        <v>28997</v>
      </c>
      <c r="M49" s="196">
        <v>18481</v>
      </c>
      <c r="N49" s="196">
        <v>9884</v>
      </c>
      <c r="O49" s="196">
        <v>4469</v>
      </c>
      <c r="P49" s="196">
        <v>3123</v>
      </c>
      <c r="Q49" s="196">
        <v>4188</v>
      </c>
      <c r="R49" s="167"/>
      <c r="S49" s="167"/>
      <c r="T49" s="167"/>
      <c r="U49" s="167"/>
      <c r="V49" s="167"/>
      <c r="W49" s="167"/>
    </row>
    <row r="50" spans="1:23" s="170" customFormat="1" ht="18.75">
      <c r="A50" s="255">
        <v>2015</v>
      </c>
      <c r="B50" s="259"/>
      <c r="C50" s="259"/>
      <c r="D50" s="259"/>
      <c r="E50" s="259"/>
      <c r="F50" s="259"/>
      <c r="G50" s="259"/>
      <c r="H50" s="259"/>
      <c r="I50" s="196"/>
      <c r="J50" s="196"/>
      <c r="K50" s="196"/>
      <c r="L50" s="196"/>
      <c r="M50" s="196"/>
      <c r="N50" s="196"/>
      <c r="O50" s="196"/>
      <c r="P50" s="196"/>
      <c r="Q50" s="196"/>
      <c r="R50" s="167"/>
      <c r="S50" s="167"/>
      <c r="T50" s="167"/>
      <c r="U50" s="167"/>
      <c r="V50" s="167"/>
      <c r="W50" s="167"/>
    </row>
    <row r="51" spans="1:23" s="170" customFormat="1" ht="18.75">
      <c r="A51" s="255"/>
      <c r="B51" s="259" t="s">
        <v>126</v>
      </c>
      <c r="C51" s="259" t="s">
        <v>90</v>
      </c>
      <c r="D51" s="259" t="s">
        <v>91</v>
      </c>
      <c r="E51" s="259" t="s">
        <v>127</v>
      </c>
      <c r="F51" s="259" t="s">
        <v>128</v>
      </c>
      <c r="G51" s="259" t="s">
        <v>129</v>
      </c>
      <c r="H51" s="259" t="s">
        <v>130</v>
      </c>
      <c r="I51" s="196" t="s">
        <v>131</v>
      </c>
      <c r="J51" s="196" t="s">
        <v>132</v>
      </c>
      <c r="K51" s="196" t="s">
        <v>133</v>
      </c>
      <c r="L51" s="196" t="s">
        <v>134</v>
      </c>
      <c r="M51" s="196" t="s">
        <v>135</v>
      </c>
      <c r="N51" s="196" t="s">
        <v>136</v>
      </c>
      <c r="O51" s="196" t="s">
        <v>137</v>
      </c>
      <c r="P51" s="196" t="s">
        <v>138</v>
      </c>
      <c r="Q51" s="196" t="s">
        <v>93</v>
      </c>
      <c r="R51" s="167"/>
      <c r="S51" s="167"/>
      <c r="T51" s="167"/>
      <c r="U51" s="167"/>
      <c r="V51" s="167"/>
      <c r="W51" s="167"/>
    </row>
    <row r="52" spans="1:23" s="170" customFormat="1" ht="18.75">
      <c r="A52" s="255" t="s">
        <v>92</v>
      </c>
      <c r="B52" s="259">
        <v>-72.051</v>
      </c>
      <c r="C52" s="259">
        <v>-65.481</v>
      </c>
      <c r="D52" s="259">
        <v>-56.839</v>
      </c>
      <c r="E52" s="259">
        <v>-44.359</v>
      </c>
      <c r="F52" s="259">
        <v>-135.777</v>
      </c>
      <c r="G52" s="259">
        <v>-300.537</v>
      </c>
      <c r="H52" s="259">
        <v>-325.059</v>
      </c>
      <c r="I52" s="196">
        <v>-231.317</v>
      </c>
      <c r="J52" s="196">
        <v>-196.903</v>
      </c>
      <c r="K52" s="196">
        <v>-130.504</v>
      </c>
      <c r="L52" s="196">
        <v>-59.923</v>
      </c>
      <c r="M52" s="196">
        <v>-47.336</v>
      </c>
      <c r="N52" s="196">
        <v>-20.628</v>
      </c>
      <c r="O52" s="196">
        <v>-9.525</v>
      </c>
      <c r="P52" s="196">
        <v>-3.343</v>
      </c>
      <c r="Q52" s="196">
        <v>-3.773</v>
      </c>
      <c r="R52" s="167"/>
      <c r="S52" s="167"/>
      <c r="T52" s="167"/>
      <c r="U52" s="167"/>
      <c r="V52" s="167"/>
      <c r="W52" s="167"/>
    </row>
    <row r="53" spans="1:23" s="170" customFormat="1" ht="18.75">
      <c r="A53" s="255" t="s">
        <v>153</v>
      </c>
      <c r="B53" s="259">
        <v>64.521</v>
      </c>
      <c r="C53" s="259">
        <v>65.027</v>
      </c>
      <c r="D53" s="259">
        <v>54.338</v>
      </c>
      <c r="E53" s="259">
        <v>40.321</v>
      </c>
      <c r="F53" s="259">
        <v>53.861</v>
      </c>
      <c r="G53" s="259">
        <v>101.354</v>
      </c>
      <c r="H53" s="259">
        <v>109.635</v>
      </c>
      <c r="I53" s="196">
        <v>88.026</v>
      </c>
      <c r="J53" s="196">
        <v>60.266</v>
      </c>
      <c r="K53" s="196">
        <v>36.829</v>
      </c>
      <c r="L53" s="196">
        <v>28.997</v>
      </c>
      <c r="M53" s="196">
        <v>18.481</v>
      </c>
      <c r="N53" s="196">
        <v>9.884</v>
      </c>
      <c r="O53" s="196">
        <v>4.469</v>
      </c>
      <c r="P53" s="196">
        <v>3.123</v>
      </c>
      <c r="Q53" s="196">
        <v>4.188</v>
      </c>
      <c r="R53" s="167"/>
      <c r="S53" s="167"/>
      <c r="T53" s="167"/>
      <c r="U53" s="167"/>
      <c r="V53" s="167"/>
      <c r="W53" s="167"/>
    </row>
    <row r="54" spans="1:23" s="170" customFormat="1" ht="18.75">
      <c r="A54" s="255"/>
      <c r="B54" s="259"/>
      <c r="C54" s="259"/>
      <c r="D54" s="259"/>
      <c r="E54" s="259"/>
      <c r="F54" s="259"/>
      <c r="G54" s="259"/>
      <c r="H54" s="259"/>
      <c r="I54" s="196"/>
      <c r="J54" s="196"/>
      <c r="K54" s="196"/>
      <c r="L54" s="196"/>
      <c r="M54" s="196"/>
      <c r="N54" s="196"/>
      <c r="O54" s="196"/>
      <c r="P54" s="196"/>
      <c r="Q54" s="196"/>
      <c r="R54" s="167"/>
      <c r="S54" s="167"/>
      <c r="T54" s="167"/>
      <c r="U54" s="167"/>
      <c r="V54" s="167"/>
      <c r="W54" s="167"/>
    </row>
    <row r="55" spans="2:17" ht="18.75">
      <c r="B55" s="254"/>
      <c r="C55" s="254"/>
      <c r="D55" s="254"/>
      <c r="E55" s="254"/>
      <c r="F55" s="254"/>
      <c r="G55" s="254"/>
      <c r="H55" s="254"/>
      <c r="I55" s="126"/>
      <c r="J55" s="126"/>
      <c r="K55" s="126"/>
      <c r="L55" s="126"/>
      <c r="M55" s="126"/>
      <c r="N55" s="126"/>
      <c r="O55" s="126"/>
      <c r="P55" s="126"/>
      <c r="Q55" s="126"/>
    </row>
    <row r="56" spans="2:17" ht="18.75">
      <c r="B56" s="254"/>
      <c r="C56" s="254"/>
      <c r="D56" s="254"/>
      <c r="E56" s="254"/>
      <c r="F56" s="254"/>
      <c r="G56" s="254"/>
      <c r="H56" s="254"/>
      <c r="I56" s="126"/>
      <c r="J56" s="126"/>
      <c r="K56" s="126"/>
      <c r="L56" s="126"/>
      <c r="M56" s="126"/>
      <c r="N56" s="126"/>
      <c r="O56" s="126"/>
      <c r="P56" s="126"/>
      <c r="Q56" s="126"/>
    </row>
    <row r="57" spans="2:17" ht="18.75">
      <c r="B57" s="254"/>
      <c r="C57" s="254"/>
      <c r="D57" s="254"/>
      <c r="E57" s="254"/>
      <c r="F57" s="254"/>
      <c r="G57" s="254"/>
      <c r="H57" s="254"/>
      <c r="I57" s="126"/>
      <c r="J57" s="126"/>
      <c r="K57" s="126"/>
      <c r="L57" s="126"/>
      <c r="M57" s="126"/>
      <c r="N57" s="126"/>
      <c r="O57" s="126"/>
      <c r="P57" s="126"/>
      <c r="Q57" s="126"/>
    </row>
    <row r="58" spans="13:14" ht="18.75">
      <c r="M58" s="9"/>
      <c r="N58" s="9"/>
    </row>
    <row r="59" spans="2:14" ht="18.75">
      <c r="B59" s="260">
        <v>2014</v>
      </c>
      <c r="C59" s="260">
        <v>2015</v>
      </c>
      <c r="D59" s="260">
        <v>2016</v>
      </c>
      <c r="E59" s="241" t="s">
        <v>76</v>
      </c>
      <c r="M59" s="9"/>
      <c r="N59" s="9"/>
    </row>
    <row r="60" spans="1:14" ht="75">
      <c r="A60" s="260" t="s">
        <v>341</v>
      </c>
      <c r="B60" s="239">
        <v>391263</v>
      </c>
      <c r="C60" s="239">
        <v>415581</v>
      </c>
      <c r="D60" s="239">
        <v>448856</v>
      </c>
      <c r="M60" s="9"/>
      <c r="N60" s="9"/>
    </row>
    <row r="61" spans="1:14" ht="37.5">
      <c r="A61" s="260" t="s">
        <v>159</v>
      </c>
      <c r="B61" s="239">
        <v>2327350</v>
      </c>
      <c r="C61" s="239">
        <v>2446675</v>
      </c>
      <c r="D61" s="239">
        <v>2698600</v>
      </c>
      <c r="M61" s="9"/>
      <c r="N61" s="9"/>
    </row>
    <row r="62" spans="1:14" ht="18.75">
      <c r="A62" s="260"/>
      <c r="M62" s="9"/>
      <c r="N62" s="9"/>
    </row>
    <row r="63" spans="1:14" ht="18.75">
      <c r="A63" s="260"/>
      <c r="M63" s="9"/>
      <c r="N63" s="9"/>
    </row>
    <row r="64" spans="1:14" ht="21">
      <c r="A64" s="260"/>
      <c r="G64" s="261"/>
      <c r="H64" s="261"/>
      <c r="I64" s="172"/>
      <c r="M64" s="9"/>
      <c r="N64" s="9"/>
    </row>
    <row r="65" spans="1:14" ht="21">
      <c r="A65" s="260"/>
      <c r="G65" s="262"/>
      <c r="H65" s="262"/>
      <c r="I65" s="173"/>
      <c r="M65" s="9"/>
      <c r="N65" s="9"/>
    </row>
    <row r="66" spans="1:14" ht="18.75">
      <c r="A66" s="260"/>
      <c r="M66" s="9"/>
      <c r="N66" s="9"/>
    </row>
    <row r="67" spans="1:14" ht="18.75">
      <c r="A67" s="260"/>
      <c r="M67" s="9"/>
      <c r="N67" s="9"/>
    </row>
    <row r="68" spans="1:14" ht="18.75">
      <c r="A68" s="260"/>
      <c r="M68" s="9"/>
      <c r="N68" s="9"/>
    </row>
    <row r="69" spans="1:14" ht="18.75">
      <c r="A69" s="260"/>
      <c r="M69" s="9"/>
      <c r="N69" s="9"/>
    </row>
    <row r="70" spans="1:14" ht="18.75">
      <c r="A70" s="260"/>
      <c r="M70" s="9"/>
      <c r="N70" s="9"/>
    </row>
    <row r="71" spans="1:14" ht="18.75">
      <c r="A71" s="260"/>
      <c r="M71" s="9"/>
      <c r="N71" s="9"/>
    </row>
    <row r="72" spans="1:14" ht="18.75">
      <c r="A72" s="260"/>
      <c r="M72" s="9"/>
      <c r="N72" s="9"/>
    </row>
    <row r="73" spans="1:14" ht="18.75">
      <c r="A73" s="260"/>
      <c r="M73" s="9"/>
      <c r="N73" s="9"/>
    </row>
    <row r="87" spans="1:7" ht="99">
      <c r="A87" s="263"/>
      <c r="B87" s="264" t="s">
        <v>97</v>
      </c>
      <c r="C87" s="264" t="s">
        <v>98</v>
      </c>
      <c r="D87" s="264" t="s">
        <v>283</v>
      </c>
      <c r="E87" s="264" t="s">
        <v>284</v>
      </c>
      <c r="F87" s="264" t="s">
        <v>285</v>
      </c>
      <c r="G87" s="265" t="s">
        <v>24</v>
      </c>
    </row>
    <row r="88" spans="1:14" ht="18.75">
      <c r="A88" s="263">
        <v>2000</v>
      </c>
      <c r="B88" s="263">
        <v>69899</v>
      </c>
      <c r="C88" s="263">
        <v>140775</v>
      </c>
      <c r="D88" s="263">
        <v>385863</v>
      </c>
      <c r="E88" s="263">
        <v>32422</v>
      </c>
      <c r="F88" s="263">
        <v>131735</v>
      </c>
      <c r="M88" s="9"/>
      <c r="N88" s="9"/>
    </row>
    <row r="89" spans="1:14" ht="18.75">
      <c r="A89" s="263">
        <v>2005</v>
      </c>
      <c r="B89" s="263">
        <v>71274</v>
      </c>
      <c r="C89" s="263">
        <v>152154</v>
      </c>
      <c r="D89" s="263">
        <v>740271</v>
      </c>
      <c r="E89" s="263">
        <v>49998</v>
      </c>
      <c r="F89" s="263">
        <v>196741</v>
      </c>
      <c r="M89" s="9"/>
      <c r="N89" s="9"/>
    </row>
    <row r="90" spans="1:15" ht="18.75">
      <c r="A90" s="263">
        <v>2016</v>
      </c>
      <c r="B90" s="239">
        <v>60086</v>
      </c>
      <c r="C90" s="239">
        <v>163019</v>
      </c>
      <c r="D90" s="239">
        <v>1335375</v>
      </c>
      <c r="E90" s="239">
        <v>129051</v>
      </c>
      <c r="F90" s="239">
        <v>718444</v>
      </c>
      <c r="M90" s="9"/>
      <c r="N90" s="9"/>
      <c r="O90" s="174"/>
    </row>
    <row r="91" ht="18.75">
      <c r="O91" s="175"/>
    </row>
    <row r="92" spans="11:15" ht="18.75">
      <c r="K92" s="55"/>
      <c r="O92" s="176"/>
    </row>
    <row r="93" ht="18.75">
      <c r="O93" s="175"/>
    </row>
    <row r="94" spans="1:7" ht="37.5">
      <c r="A94" s="266"/>
      <c r="B94" s="267" t="s">
        <v>141</v>
      </c>
      <c r="C94" s="267" t="s">
        <v>119</v>
      </c>
      <c r="D94" s="267" t="s">
        <v>120</v>
      </c>
      <c r="E94" s="267" t="s">
        <v>288</v>
      </c>
      <c r="G94" s="265" t="s">
        <v>25</v>
      </c>
    </row>
    <row r="95" spans="1:5" ht="18.75">
      <c r="A95" s="239">
        <v>2014</v>
      </c>
      <c r="B95" s="239">
        <v>26.9</v>
      </c>
      <c r="C95" s="239">
        <v>71.4</v>
      </c>
      <c r="D95" s="239">
        <v>0.9</v>
      </c>
      <c r="E95" s="239">
        <v>0.8</v>
      </c>
    </row>
    <row r="96" spans="1:14" ht="18.75">
      <c r="A96" s="239">
        <v>2015</v>
      </c>
      <c r="B96" s="239">
        <v>29</v>
      </c>
      <c r="C96" s="239">
        <v>69.2</v>
      </c>
      <c r="D96" s="239">
        <v>1</v>
      </c>
      <c r="E96" s="239">
        <v>0.8</v>
      </c>
      <c r="M96" s="141"/>
      <c r="N96" s="106"/>
    </row>
    <row r="97" spans="1:14" ht="18.75">
      <c r="A97" s="239">
        <v>2016</v>
      </c>
      <c r="B97" s="239">
        <v>28.9</v>
      </c>
      <c r="C97" s="239">
        <v>69.1</v>
      </c>
      <c r="D97" s="239">
        <v>1.1</v>
      </c>
      <c r="E97" s="239">
        <v>0.9</v>
      </c>
      <c r="M97" s="108"/>
      <c r="N97" s="107"/>
    </row>
    <row r="98" spans="13:14" ht="18.75">
      <c r="M98" s="110"/>
      <c r="N98" s="109"/>
    </row>
    <row r="99" spans="13:14" ht="18.75">
      <c r="M99" s="108"/>
      <c r="N99" s="107"/>
    </row>
    <row r="100" ht="18.75">
      <c r="G100" s="268" t="s">
        <v>26</v>
      </c>
    </row>
    <row r="101" spans="1:4" ht="18.75">
      <c r="A101" s="269"/>
      <c r="B101" s="239">
        <v>2014</v>
      </c>
      <c r="C101" s="239">
        <v>2015</v>
      </c>
      <c r="D101" s="239">
        <v>2016</v>
      </c>
    </row>
    <row r="102" spans="1:4" ht="37.5">
      <c r="A102" s="270" t="s">
        <v>154</v>
      </c>
      <c r="B102" s="271">
        <v>81.9</v>
      </c>
      <c r="C102" s="271">
        <v>82.7</v>
      </c>
      <c r="D102" s="271">
        <v>82.2</v>
      </c>
    </row>
    <row r="103" spans="1:4" ht="37.5">
      <c r="A103" s="270" t="s">
        <v>34</v>
      </c>
      <c r="B103" s="271">
        <v>16.9</v>
      </c>
      <c r="C103" s="271">
        <v>16.2</v>
      </c>
      <c r="D103" s="271">
        <v>16.7</v>
      </c>
    </row>
    <row r="104" spans="1:4" ht="24.75" customHeight="1">
      <c r="A104" s="270" t="s">
        <v>104</v>
      </c>
      <c r="B104" s="271">
        <v>1.2</v>
      </c>
      <c r="C104" s="271">
        <v>1.1</v>
      </c>
      <c r="D104" s="271">
        <v>1.1</v>
      </c>
    </row>
    <row r="106" ht="1.5" customHeight="1">
      <c r="A106" s="241"/>
    </row>
    <row r="107" spans="1:8" ht="18.75" hidden="1">
      <c r="A107" s="260"/>
      <c r="B107" s="260"/>
      <c r="C107" s="260"/>
      <c r="D107" s="260"/>
      <c r="E107" s="260"/>
      <c r="F107" s="260"/>
      <c r="G107" s="260"/>
      <c r="H107" s="268" t="s">
        <v>27</v>
      </c>
    </row>
    <row r="108" spans="1:7" ht="18.75" hidden="1">
      <c r="A108" s="272"/>
      <c r="B108" s="272"/>
      <c r="C108" s="272"/>
      <c r="D108" s="272"/>
      <c r="E108" s="272"/>
      <c r="F108" s="272"/>
      <c r="G108" s="272"/>
    </row>
    <row r="109" spans="1:7" ht="18.75">
      <c r="A109" s="273">
        <v>1993</v>
      </c>
      <c r="B109" s="274"/>
      <c r="C109" s="274"/>
      <c r="D109" s="274"/>
      <c r="E109" s="274"/>
      <c r="F109" s="274"/>
      <c r="G109" s="275" t="s">
        <v>113</v>
      </c>
    </row>
    <row r="110" spans="1:7" ht="93.75">
      <c r="A110" s="276" t="s">
        <v>57</v>
      </c>
      <c r="B110" s="276" t="s">
        <v>52</v>
      </c>
      <c r="C110" s="276" t="s">
        <v>53</v>
      </c>
      <c r="D110" s="276" t="s">
        <v>56</v>
      </c>
      <c r="E110" s="276" t="s">
        <v>51</v>
      </c>
      <c r="F110" s="276" t="s">
        <v>55</v>
      </c>
      <c r="G110" s="276" t="s">
        <v>54</v>
      </c>
    </row>
    <row r="111" spans="1:7" ht="18.75">
      <c r="A111" s="277">
        <v>0.0103</v>
      </c>
      <c r="B111" s="277">
        <v>0.1607</v>
      </c>
      <c r="C111" s="277">
        <v>0.0015</v>
      </c>
      <c r="D111" s="277">
        <v>0.7447</v>
      </c>
      <c r="E111" s="277">
        <v>0.0089</v>
      </c>
      <c r="F111" s="277">
        <v>0.0026</v>
      </c>
      <c r="G111" s="277">
        <v>0.063</v>
      </c>
    </row>
    <row r="112" spans="1:7" ht="18.75">
      <c r="A112" s="273">
        <v>2000</v>
      </c>
      <c r="B112" s="274"/>
      <c r="C112" s="274"/>
      <c r="D112" s="274"/>
      <c r="E112" s="274"/>
      <c r="F112" s="274"/>
      <c r="G112" s="274"/>
    </row>
    <row r="113" spans="1:7" ht="93.75">
      <c r="A113" s="276" t="s">
        <v>57</v>
      </c>
      <c r="B113" s="276" t="s">
        <v>52</v>
      </c>
      <c r="C113" s="276" t="s">
        <v>53</v>
      </c>
      <c r="D113" s="276" t="s">
        <v>56</v>
      </c>
      <c r="E113" s="276" t="s">
        <v>51</v>
      </c>
      <c r="F113" s="276" t="s">
        <v>55</v>
      </c>
      <c r="G113" s="276" t="s">
        <v>54</v>
      </c>
    </row>
    <row r="114" spans="1:24" ht="18.75">
      <c r="A114" s="277">
        <v>0.0014</v>
      </c>
      <c r="B114" s="277">
        <v>0.125</v>
      </c>
      <c r="C114" s="277">
        <v>0.001</v>
      </c>
      <c r="D114" s="277">
        <v>0.7887</v>
      </c>
      <c r="E114" s="277">
        <v>0.005</v>
      </c>
      <c r="F114" s="277">
        <v>0.004</v>
      </c>
      <c r="G114" s="277">
        <v>0.063</v>
      </c>
      <c r="R114" s="29">
        <v>0.14</v>
      </c>
      <c r="S114" s="30" t="s">
        <v>117</v>
      </c>
      <c r="T114" s="30" t="s">
        <v>116</v>
      </c>
      <c r="U114" s="30" t="s">
        <v>118</v>
      </c>
      <c r="V114" s="30" t="s">
        <v>115</v>
      </c>
      <c r="W114" s="31" t="s">
        <v>173</v>
      </c>
      <c r="X114" s="13" t="s">
        <v>114</v>
      </c>
    </row>
    <row r="115" spans="1:7" ht="18.75">
      <c r="A115" s="273">
        <v>2005</v>
      </c>
      <c r="B115" s="255"/>
      <c r="C115" s="255"/>
      <c r="D115" s="255"/>
      <c r="E115" s="274"/>
      <c r="F115" s="274"/>
      <c r="G115" s="255"/>
    </row>
    <row r="116" spans="1:7" ht="93.75">
      <c r="A116" s="276" t="s">
        <v>57</v>
      </c>
      <c r="B116" s="276" t="s">
        <v>52</v>
      </c>
      <c r="C116" s="278" t="s">
        <v>53</v>
      </c>
      <c r="D116" s="276" t="s">
        <v>56</v>
      </c>
      <c r="E116" s="276" t="s">
        <v>51</v>
      </c>
      <c r="F116" s="276" t="s">
        <v>55</v>
      </c>
      <c r="G116" s="276" t="s">
        <v>54</v>
      </c>
    </row>
    <row r="117" spans="1:7" ht="18.75">
      <c r="A117" s="278">
        <v>0.015</v>
      </c>
      <c r="B117" s="278">
        <v>0.087</v>
      </c>
      <c r="C117" s="278">
        <v>0.002</v>
      </c>
      <c r="D117" s="279">
        <v>0.846</v>
      </c>
      <c r="E117" s="278">
        <v>0.003</v>
      </c>
      <c r="F117" s="278">
        <v>0.002</v>
      </c>
      <c r="G117" s="278">
        <v>0.045</v>
      </c>
    </row>
    <row r="118" spans="1:7" ht="18.75">
      <c r="A118" s="280"/>
      <c r="B118" s="255"/>
      <c r="C118" s="255"/>
      <c r="D118" s="255"/>
      <c r="E118" s="274"/>
      <c r="F118" s="274"/>
      <c r="G118" s="255"/>
    </row>
    <row r="119" spans="1:6" ht="18.75">
      <c r="A119" s="239" t="s">
        <v>239</v>
      </c>
      <c r="E119" s="272"/>
      <c r="F119" s="272"/>
    </row>
    <row r="120" spans="2:8" ht="18.75">
      <c r="B120" s="239">
        <v>2014</v>
      </c>
      <c r="C120" s="239">
        <v>2015</v>
      </c>
      <c r="D120" s="239">
        <v>2016</v>
      </c>
      <c r="H120" s="268" t="s">
        <v>273</v>
      </c>
    </row>
    <row r="121" spans="1:4" ht="18.75">
      <c r="A121" s="239" t="s">
        <v>32</v>
      </c>
      <c r="B121" s="239">
        <v>8579</v>
      </c>
      <c r="C121" s="239">
        <v>8031</v>
      </c>
      <c r="D121" s="239">
        <v>8147</v>
      </c>
    </row>
    <row r="122" spans="1:4" ht="18.75">
      <c r="A122" s="239" t="s">
        <v>33</v>
      </c>
      <c r="B122" s="239">
        <v>517</v>
      </c>
      <c r="C122" s="239">
        <v>592</v>
      </c>
      <c r="D122" s="239">
        <v>607</v>
      </c>
    </row>
    <row r="123" ht="18.75">
      <c r="A123" s="239" t="s">
        <v>240</v>
      </c>
    </row>
    <row r="124" spans="2:4" ht="18.75">
      <c r="B124" s="239">
        <v>2014</v>
      </c>
      <c r="C124" s="239">
        <v>2015</v>
      </c>
      <c r="D124" s="239">
        <v>2016</v>
      </c>
    </row>
    <row r="125" spans="1:4" ht="18.75">
      <c r="A125" s="239" t="s">
        <v>32</v>
      </c>
      <c r="B125" s="239">
        <v>20703</v>
      </c>
      <c r="C125" s="239">
        <v>22343</v>
      </c>
      <c r="D125" s="239">
        <v>23740</v>
      </c>
    </row>
    <row r="126" spans="1:4" ht="18.75">
      <c r="A126" s="239" t="s">
        <v>33</v>
      </c>
      <c r="B126" s="239">
        <v>1804</v>
      </c>
      <c r="C126" s="239">
        <v>1962</v>
      </c>
      <c r="D126" s="239">
        <v>2040</v>
      </c>
    </row>
    <row r="129" ht="19.5" thickBot="1"/>
    <row r="130" spans="1:17" ht="18.75">
      <c r="A130" s="281">
        <v>2000</v>
      </c>
      <c r="B130" s="248" t="s">
        <v>77</v>
      </c>
      <c r="C130" s="248" t="s">
        <v>90</v>
      </c>
      <c r="D130" s="248" t="s">
        <v>91</v>
      </c>
      <c r="E130" s="248" t="s">
        <v>78</v>
      </c>
      <c r="F130" s="248" t="s">
        <v>79</v>
      </c>
      <c r="G130" s="248" t="s">
        <v>80</v>
      </c>
      <c r="H130" s="248" t="s">
        <v>81</v>
      </c>
      <c r="I130" s="52" t="s">
        <v>82</v>
      </c>
      <c r="J130" s="52" t="s">
        <v>83</v>
      </c>
      <c r="K130" s="52" t="s">
        <v>84</v>
      </c>
      <c r="L130" s="52" t="s">
        <v>85</v>
      </c>
      <c r="M130" s="52" t="s">
        <v>86</v>
      </c>
      <c r="N130" s="52" t="s">
        <v>87</v>
      </c>
      <c r="O130" s="52" t="s">
        <v>88</v>
      </c>
      <c r="P130" s="52" t="s">
        <v>89</v>
      </c>
      <c r="Q130" s="56" t="s">
        <v>93</v>
      </c>
    </row>
    <row r="131" spans="1:17" ht="18.75">
      <c r="A131" s="282" t="s">
        <v>92</v>
      </c>
      <c r="B131" s="283">
        <v>-25112</v>
      </c>
      <c r="C131" s="283">
        <v>-28316</v>
      </c>
      <c r="D131" s="283">
        <v>-26803</v>
      </c>
      <c r="E131" s="283">
        <v>-21913</v>
      </c>
      <c r="F131" s="283">
        <v>-47243</v>
      </c>
      <c r="G131" s="283">
        <v>-102706</v>
      </c>
      <c r="H131" s="283">
        <v>-106880</v>
      </c>
      <c r="I131" s="32">
        <v>-98759</v>
      </c>
      <c r="J131" s="32">
        <v>-69626</v>
      </c>
      <c r="K131" s="32">
        <v>-45754</v>
      </c>
      <c r="L131" s="32">
        <v>-23083</v>
      </c>
      <c r="M131" s="32">
        <v>-8527</v>
      </c>
      <c r="N131" s="32">
        <v>-3717</v>
      </c>
      <c r="O131" s="32">
        <v>-1784</v>
      </c>
      <c r="P131" s="32">
        <v>-829</v>
      </c>
      <c r="Q131" s="33">
        <v>-747</v>
      </c>
    </row>
    <row r="132" spans="1:17" ht="18.75">
      <c r="A132" s="282" t="s">
        <v>153</v>
      </c>
      <c r="B132" s="283">
        <v>23242</v>
      </c>
      <c r="C132" s="283">
        <v>25023</v>
      </c>
      <c r="D132" s="283">
        <v>23794</v>
      </c>
      <c r="E132" s="283">
        <v>20291</v>
      </c>
      <c r="F132" s="283">
        <v>23683</v>
      </c>
      <c r="G132" s="283">
        <v>33916</v>
      </c>
      <c r="H132" s="283">
        <v>32226</v>
      </c>
      <c r="I132" s="32">
        <v>27731</v>
      </c>
      <c r="J132" s="32">
        <v>17096</v>
      </c>
      <c r="K132" s="32">
        <v>11211</v>
      </c>
      <c r="L132" s="32">
        <v>5944</v>
      </c>
      <c r="M132" s="32">
        <v>2711</v>
      </c>
      <c r="N132" s="32">
        <v>1456</v>
      </c>
      <c r="O132" s="32">
        <v>1001</v>
      </c>
      <c r="P132" s="32">
        <v>648</v>
      </c>
      <c r="Q132" s="33">
        <v>615</v>
      </c>
    </row>
    <row r="133" spans="1:17" ht="18.75">
      <c r="A133" s="282"/>
      <c r="B133" s="284"/>
      <c r="C133" s="774" t="s">
        <v>94</v>
      </c>
      <c r="D133" s="774"/>
      <c r="E133" s="774"/>
      <c r="F133" s="774"/>
      <c r="G133" s="774"/>
      <c r="H133" s="774"/>
      <c r="I133" s="34"/>
      <c r="J133" s="34"/>
      <c r="K133" s="34"/>
      <c r="L133" s="34"/>
      <c r="M133" s="34"/>
      <c r="N133" s="34"/>
      <c r="O133" s="34"/>
      <c r="P133" s="34"/>
      <c r="Q133" s="35"/>
    </row>
    <row r="134" spans="1:17" ht="18.75">
      <c r="A134" s="282"/>
      <c r="B134" s="284"/>
      <c r="C134" s="774"/>
      <c r="D134" s="774"/>
      <c r="E134" s="774"/>
      <c r="F134" s="774"/>
      <c r="G134" s="774"/>
      <c r="H134" s="774"/>
      <c r="I134" s="34"/>
      <c r="J134" s="34"/>
      <c r="K134" s="34"/>
      <c r="L134" s="34"/>
      <c r="M134" s="34"/>
      <c r="N134" s="34"/>
      <c r="O134" s="34"/>
      <c r="P134" s="34"/>
      <c r="Q134" s="35"/>
    </row>
    <row r="135" spans="1:17" ht="18.75">
      <c r="A135" s="285">
        <v>2002</v>
      </c>
      <c r="B135" s="249" t="s">
        <v>77</v>
      </c>
      <c r="C135" s="249" t="s">
        <v>90</v>
      </c>
      <c r="D135" s="249" t="s">
        <v>91</v>
      </c>
      <c r="E135" s="249" t="s">
        <v>78</v>
      </c>
      <c r="F135" s="249" t="s">
        <v>79</v>
      </c>
      <c r="G135" s="249" t="s">
        <v>80</v>
      </c>
      <c r="H135" s="249" t="s">
        <v>81</v>
      </c>
      <c r="I135" s="53" t="s">
        <v>82</v>
      </c>
      <c r="J135" s="53" t="s">
        <v>83</v>
      </c>
      <c r="K135" s="53" t="s">
        <v>84</v>
      </c>
      <c r="L135" s="53" t="s">
        <v>85</v>
      </c>
      <c r="M135" s="53" t="s">
        <v>86</v>
      </c>
      <c r="N135" s="53" t="s">
        <v>87</v>
      </c>
      <c r="O135" s="53" t="s">
        <v>88</v>
      </c>
      <c r="P135" s="53" t="s">
        <v>89</v>
      </c>
      <c r="Q135" s="57" t="s">
        <v>93</v>
      </c>
    </row>
    <row r="136" spans="1:17" ht="18.75">
      <c r="A136" s="282" t="s">
        <v>92</v>
      </c>
      <c r="B136" s="283">
        <v>-28542</v>
      </c>
      <c r="C136" s="283">
        <v>-32183</v>
      </c>
      <c r="D136" s="283">
        <v>-30463</v>
      </c>
      <c r="E136" s="283">
        <v>-24906</v>
      </c>
      <c r="F136" s="283">
        <v>-53695</v>
      </c>
      <c r="G136" s="283">
        <v>-116732</v>
      </c>
      <c r="H136" s="283">
        <v>-121477</v>
      </c>
      <c r="I136" s="32">
        <v>-112246</v>
      </c>
      <c r="J136" s="32">
        <v>-79135</v>
      </c>
      <c r="K136" s="32">
        <v>-52003</v>
      </c>
      <c r="L136" s="32">
        <v>-26235</v>
      </c>
      <c r="M136" s="32">
        <v>-9692</v>
      </c>
      <c r="N136" s="32">
        <v>-4225</v>
      </c>
      <c r="O136" s="32">
        <v>-2028</v>
      </c>
      <c r="P136" s="32">
        <v>-942</v>
      </c>
      <c r="Q136" s="33">
        <v>-849</v>
      </c>
    </row>
    <row r="137" spans="1:17" ht="18.75">
      <c r="A137" s="282" t="s">
        <v>153</v>
      </c>
      <c r="B137" s="283">
        <v>24634</v>
      </c>
      <c r="C137" s="283">
        <v>26522</v>
      </c>
      <c r="D137" s="283">
        <v>25219</v>
      </c>
      <c r="E137" s="283">
        <v>21506</v>
      </c>
      <c r="F137" s="283">
        <v>25102</v>
      </c>
      <c r="G137" s="283">
        <v>35948</v>
      </c>
      <c r="H137" s="283">
        <v>34156</v>
      </c>
      <c r="I137" s="32">
        <v>29392</v>
      </c>
      <c r="J137" s="32">
        <v>18120</v>
      </c>
      <c r="K137" s="32">
        <v>11883</v>
      </c>
      <c r="L137" s="32">
        <v>6300</v>
      </c>
      <c r="M137" s="32">
        <v>2873</v>
      </c>
      <c r="N137" s="32">
        <v>1543</v>
      </c>
      <c r="O137" s="32">
        <v>1061</v>
      </c>
      <c r="P137" s="32">
        <v>687</v>
      </c>
      <c r="Q137" s="33">
        <v>652</v>
      </c>
    </row>
    <row r="138" spans="1:17" ht="18.75">
      <c r="A138" s="282"/>
      <c r="B138" s="286"/>
      <c r="C138" s="286"/>
      <c r="D138" s="286"/>
      <c r="E138" s="286"/>
      <c r="F138" s="286"/>
      <c r="G138" s="286"/>
      <c r="H138" s="286"/>
      <c r="I138" s="36"/>
      <c r="J138" s="36"/>
      <c r="K138" s="36"/>
      <c r="L138" s="36"/>
      <c r="M138" s="36"/>
      <c r="N138" s="36"/>
      <c r="O138" s="36"/>
      <c r="P138" s="34"/>
      <c r="Q138" s="35"/>
    </row>
    <row r="139" ht="19.5" thickBot="1"/>
    <row r="140" spans="1:17" ht="19.5" thickBot="1">
      <c r="A140" s="287">
        <v>2007</v>
      </c>
      <c r="B140" s="247" t="s">
        <v>126</v>
      </c>
      <c r="C140" s="248" t="s">
        <v>90</v>
      </c>
      <c r="D140" s="249" t="s">
        <v>91</v>
      </c>
      <c r="E140" s="247" t="s">
        <v>127</v>
      </c>
      <c r="F140" s="247" t="s">
        <v>128</v>
      </c>
      <c r="G140" s="247" t="s">
        <v>129</v>
      </c>
      <c r="H140" s="247" t="s">
        <v>130</v>
      </c>
      <c r="I140" s="50" t="s">
        <v>131</v>
      </c>
      <c r="J140" s="50" t="s">
        <v>132</v>
      </c>
      <c r="K140" s="50" t="s">
        <v>133</v>
      </c>
      <c r="L140" s="50" t="s">
        <v>134</v>
      </c>
      <c r="M140" s="50" t="s">
        <v>135</v>
      </c>
      <c r="N140" s="50" t="s">
        <v>136</v>
      </c>
      <c r="O140" s="50" t="s">
        <v>137</v>
      </c>
      <c r="P140" s="50" t="s">
        <v>138</v>
      </c>
      <c r="Q140" s="50" t="s">
        <v>93</v>
      </c>
    </row>
    <row r="141" spans="1:17" ht="19.5" thickBot="1">
      <c r="A141" s="282" t="s">
        <v>92</v>
      </c>
      <c r="B141" s="239">
        <v>33043</v>
      </c>
      <c r="C141" s="239">
        <v>34420</v>
      </c>
      <c r="D141" s="239">
        <v>30140</v>
      </c>
      <c r="E141" s="239">
        <v>27165</v>
      </c>
      <c r="F141" s="239">
        <v>111071</v>
      </c>
      <c r="G141" s="239">
        <v>241534</v>
      </c>
      <c r="H141" s="239">
        <v>245451</v>
      </c>
      <c r="I141" s="25">
        <v>188523</v>
      </c>
      <c r="J141" s="25">
        <v>115572</v>
      </c>
      <c r="K141" s="25">
        <v>68181</v>
      </c>
      <c r="L141" s="25">
        <v>40190</v>
      </c>
      <c r="M141" s="25">
        <v>17742</v>
      </c>
      <c r="N141" s="25">
        <v>6240</v>
      </c>
      <c r="O141" s="25">
        <v>2281</v>
      </c>
      <c r="P141" s="58">
        <v>1394</v>
      </c>
      <c r="Q141" s="59">
        <v>1629</v>
      </c>
    </row>
    <row r="142" spans="1:17" ht="18.75">
      <c r="A142" s="282" t="s">
        <v>153</v>
      </c>
      <c r="B142" s="288">
        <v>29274</v>
      </c>
      <c r="C142" s="288">
        <v>29779</v>
      </c>
      <c r="D142" s="288">
        <v>25637</v>
      </c>
      <c r="E142" s="288">
        <v>22585</v>
      </c>
      <c r="F142" s="288">
        <v>44987</v>
      </c>
      <c r="G142" s="288">
        <v>56299</v>
      </c>
      <c r="H142" s="288">
        <v>52920</v>
      </c>
      <c r="I142" s="60">
        <v>39405</v>
      </c>
      <c r="J142" s="60">
        <v>26732</v>
      </c>
      <c r="K142" s="60">
        <v>16284</v>
      </c>
      <c r="L142" s="60">
        <v>10392</v>
      </c>
      <c r="M142" s="60">
        <v>4974</v>
      </c>
      <c r="N142" s="60">
        <v>2572</v>
      </c>
      <c r="O142" s="60">
        <v>1346</v>
      </c>
      <c r="P142" s="60">
        <v>1003</v>
      </c>
      <c r="Q142" s="60">
        <v>1027</v>
      </c>
    </row>
    <row r="143" spans="2:17" ht="19.5" thickBot="1">
      <c r="B143" s="239" t="e">
        <f>#N/A</f>
        <v>#N/A</v>
      </c>
      <c r="C143" s="239" t="e">
        <f>#N/A</f>
        <v>#N/A</v>
      </c>
      <c r="D143" s="239" t="e">
        <f>#N/A</f>
        <v>#N/A</v>
      </c>
      <c r="E143" s="239" t="e">
        <f>#N/A</f>
        <v>#N/A</v>
      </c>
      <c r="F143" s="239" t="e">
        <f>#N/A</f>
        <v>#N/A</v>
      </c>
      <c r="G143" s="239" t="e">
        <f>#N/A</f>
        <v>#N/A</v>
      </c>
      <c r="H143" s="239" t="e">
        <f>#N/A</f>
        <v>#N/A</v>
      </c>
      <c r="I143" s="25" t="e">
        <f>#N/A</f>
        <v>#N/A</v>
      </c>
      <c r="J143" s="25" t="e">
        <f>#N/A</f>
        <v>#N/A</v>
      </c>
      <c r="K143" s="25" t="e">
        <f>#N/A</f>
        <v>#N/A</v>
      </c>
      <c r="L143" s="25" t="e">
        <f>#N/A</f>
        <v>#N/A</v>
      </c>
      <c r="M143" s="25" t="e">
        <f>#N/A</f>
        <v>#N/A</v>
      </c>
      <c r="N143" s="25" t="e">
        <f>#N/A</f>
        <v>#N/A</v>
      </c>
      <c r="O143" s="25" t="e">
        <f>#N/A</f>
        <v>#N/A</v>
      </c>
      <c r="P143" s="25" t="e">
        <f>#N/A</f>
        <v>#N/A</v>
      </c>
      <c r="Q143" s="58">
        <f>1629/(-1000)</f>
        <v>-1.629</v>
      </c>
    </row>
    <row r="144" spans="1:17" ht="18.75">
      <c r="A144" s="287"/>
      <c r="B144" s="247"/>
      <c r="C144" s="248"/>
      <c r="D144" s="249"/>
      <c r="E144" s="247"/>
      <c r="F144" s="247"/>
      <c r="G144" s="247"/>
      <c r="H144" s="247"/>
      <c r="I144" s="50"/>
      <c r="J144" s="50"/>
      <c r="K144" s="50"/>
      <c r="L144" s="50"/>
      <c r="M144" s="50"/>
      <c r="N144" s="50"/>
      <c r="O144" s="50"/>
      <c r="P144" s="50"/>
      <c r="Q144" s="50"/>
    </row>
    <row r="145" spans="16:17" ht="18.75">
      <c r="P145" s="58"/>
      <c r="Q145" s="58"/>
    </row>
    <row r="146" ht="19.5" thickBot="1"/>
    <row r="147" spans="1:17" ht="18.75">
      <c r="A147" s="287">
        <v>2007</v>
      </c>
      <c r="B147" s="247" t="s">
        <v>126</v>
      </c>
      <c r="C147" s="248" t="s">
        <v>90</v>
      </c>
      <c r="D147" s="249" t="s">
        <v>91</v>
      </c>
      <c r="E147" s="247" t="s">
        <v>127</v>
      </c>
      <c r="F147" s="247" t="s">
        <v>128</v>
      </c>
      <c r="G147" s="247" t="s">
        <v>129</v>
      </c>
      <c r="H147" s="247" t="s">
        <v>130</v>
      </c>
      <c r="I147" s="50" t="s">
        <v>131</v>
      </c>
      <c r="J147" s="50" t="s">
        <v>132</v>
      </c>
      <c r="K147" s="50" t="s">
        <v>133</v>
      </c>
      <c r="L147" s="50" t="s">
        <v>134</v>
      </c>
      <c r="M147" s="50" t="s">
        <v>135</v>
      </c>
      <c r="N147" s="50" t="s">
        <v>136</v>
      </c>
      <c r="O147" s="50" t="s">
        <v>137</v>
      </c>
      <c r="P147" s="50" t="s">
        <v>138</v>
      </c>
      <c r="Q147" s="50" t="s">
        <v>93</v>
      </c>
    </row>
    <row r="148" spans="1:17" ht="18.75">
      <c r="A148" s="282" t="s">
        <v>155</v>
      </c>
      <c r="B148" s="239">
        <f>B141/(-1000)</f>
        <v>-33.043</v>
      </c>
      <c r="C148" s="239" t="e">
        <f>#N/A</f>
        <v>#N/A</v>
      </c>
      <c r="D148" s="239" t="e">
        <f>#N/A</f>
        <v>#N/A</v>
      </c>
      <c r="E148" s="239" t="e">
        <f>#N/A</f>
        <v>#N/A</v>
      </c>
      <c r="F148" s="239" t="e">
        <f>#N/A</f>
        <v>#N/A</v>
      </c>
      <c r="G148" s="239" t="e">
        <f>#N/A</f>
        <v>#N/A</v>
      </c>
      <c r="H148" s="239" t="e">
        <f>#N/A</f>
        <v>#N/A</v>
      </c>
      <c r="I148" s="25" t="e">
        <f>#N/A</f>
        <v>#N/A</v>
      </c>
      <c r="J148" s="25" t="e">
        <f>#N/A</f>
        <v>#N/A</v>
      </c>
      <c r="K148" s="25" t="e">
        <f>#N/A</f>
        <v>#N/A</v>
      </c>
      <c r="L148" s="25" t="e">
        <f>#N/A</f>
        <v>#N/A</v>
      </c>
      <c r="M148" s="25" t="e">
        <f>#N/A</f>
        <v>#N/A</v>
      </c>
      <c r="N148" s="25" t="e">
        <f>#N/A</f>
        <v>#N/A</v>
      </c>
      <c r="O148" s="25" t="e">
        <f>#N/A</f>
        <v>#N/A</v>
      </c>
      <c r="P148" s="25" t="e">
        <f>#N/A</f>
        <v>#N/A</v>
      </c>
      <c r="Q148" s="25" t="e">
        <f>#N/A</f>
        <v>#N/A</v>
      </c>
    </row>
    <row r="149" spans="1:17" ht="18.75">
      <c r="A149" s="282" t="s">
        <v>156</v>
      </c>
      <c r="B149" s="239" t="e">
        <f>#N/A</f>
        <v>#N/A</v>
      </c>
      <c r="C149" s="239" t="e">
        <f>#N/A</f>
        <v>#N/A</v>
      </c>
      <c r="D149" s="239" t="e">
        <f>#N/A</f>
        <v>#N/A</v>
      </c>
      <c r="E149" s="239" t="e">
        <f>#N/A</f>
        <v>#N/A</v>
      </c>
      <c r="F149" s="239" t="e">
        <f>#N/A</f>
        <v>#N/A</v>
      </c>
      <c r="G149" s="239" t="e">
        <f>#N/A</f>
        <v>#N/A</v>
      </c>
      <c r="H149" s="239" t="e">
        <f>#N/A</f>
        <v>#N/A</v>
      </c>
      <c r="I149" s="25" t="e">
        <f>#N/A</f>
        <v>#N/A</v>
      </c>
      <c r="J149" s="25" t="e">
        <f>#N/A</f>
        <v>#N/A</v>
      </c>
      <c r="K149" s="25" t="e">
        <f>#N/A</f>
        <v>#N/A</v>
      </c>
      <c r="L149" s="25" t="e">
        <f>#N/A</f>
        <v>#N/A</v>
      </c>
      <c r="M149" s="25" t="e">
        <f>#N/A</f>
        <v>#N/A</v>
      </c>
      <c r="N149" s="25" t="e">
        <f>#N/A</f>
        <v>#N/A</v>
      </c>
      <c r="O149" s="25" t="e">
        <f>#N/A</f>
        <v>#N/A</v>
      </c>
      <c r="P149" s="25" t="e">
        <f>#N/A</f>
        <v>#N/A</v>
      </c>
      <c r="Q149" s="25">
        <f>Q142/(1000)</f>
        <v>1.027</v>
      </c>
    </row>
    <row r="151" ht="19.5" thickBot="1"/>
    <row r="152" spans="1:18" ht="19.5" thickBot="1">
      <c r="A152" s="287">
        <v>2008</v>
      </c>
      <c r="B152" s="247" t="s">
        <v>126</v>
      </c>
      <c r="C152" s="248" t="s">
        <v>90</v>
      </c>
      <c r="D152" s="249" t="s">
        <v>91</v>
      </c>
      <c r="E152" s="247" t="s">
        <v>127</v>
      </c>
      <c r="F152" s="247" t="s">
        <v>128</v>
      </c>
      <c r="G152" s="247" t="s">
        <v>129</v>
      </c>
      <c r="H152" s="247" t="s">
        <v>130</v>
      </c>
      <c r="I152" s="50" t="s">
        <v>131</v>
      </c>
      <c r="J152" s="50" t="s">
        <v>132</v>
      </c>
      <c r="K152" s="50" t="s">
        <v>133</v>
      </c>
      <c r="L152" s="50" t="s">
        <v>134</v>
      </c>
      <c r="M152" s="50" t="s">
        <v>135</v>
      </c>
      <c r="N152" s="50" t="s">
        <v>136</v>
      </c>
      <c r="O152" s="50" t="s">
        <v>137</v>
      </c>
      <c r="P152" s="50" t="s">
        <v>138</v>
      </c>
      <c r="Q152" s="50" t="s">
        <v>93</v>
      </c>
      <c r="R152" s="59"/>
    </row>
    <row r="153" spans="1:17" ht="18.75">
      <c r="A153" s="282" t="s">
        <v>155</v>
      </c>
      <c r="B153" s="239">
        <v>35839</v>
      </c>
      <c r="C153" s="239">
        <v>37332</v>
      </c>
      <c r="D153" s="239">
        <v>32691</v>
      </c>
      <c r="E153" s="239">
        <v>29464</v>
      </c>
      <c r="F153" s="239">
        <v>120470</v>
      </c>
      <c r="G153" s="239">
        <v>261975</v>
      </c>
      <c r="H153" s="239">
        <v>266222</v>
      </c>
      <c r="I153" s="25">
        <v>204477</v>
      </c>
      <c r="J153" s="25">
        <v>125352</v>
      </c>
      <c r="K153" s="25">
        <v>73952</v>
      </c>
      <c r="L153" s="25">
        <v>43591</v>
      </c>
      <c r="M153" s="25">
        <v>19244</v>
      </c>
      <c r="N153" s="25">
        <v>6768</v>
      </c>
      <c r="O153" s="25">
        <v>2474</v>
      </c>
      <c r="P153" s="25">
        <v>1512</v>
      </c>
      <c r="Q153" s="25">
        <v>1767</v>
      </c>
    </row>
    <row r="154" spans="1:17" ht="18.75">
      <c r="A154" s="282" t="s">
        <v>156</v>
      </c>
      <c r="B154" s="239">
        <v>30686</v>
      </c>
      <c r="C154" s="239">
        <v>31217</v>
      </c>
      <c r="D154" s="239">
        <v>26875</v>
      </c>
      <c r="E154" s="239">
        <v>23675</v>
      </c>
      <c r="F154" s="239">
        <v>47159</v>
      </c>
      <c r="G154" s="239">
        <v>59015</v>
      </c>
      <c r="H154" s="239">
        <v>55474</v>
      </c>
      <c r="I154" s="25">
        <v>41307</v>
      </c>
      <c r="J154" s="25">
        <v>28023</v>
      </c>
      <c r="K154" s="25">
        <v>17070</v>
      </c>
      <c r="L154" s="25">
        <v>10893</v>
      </c>
      <c r="M154" s="25">
        <v>5214</v>
      </c>
      <c r="N154" s="25">
        <v>2696</v>
      </c>
      <c r="O154" s="25">
        <v>1411</v>
      </c>
      <c r="P154" s="25">
        <v>1051</v>
      </c>
      <c r="Q154" s="25">
        <v>1077</v>
      </c>
    </row>
    <row r="155" ht="19.5" thickBot="1">
      <c r="B155" s="263"/>
    </row>
    <row r="156" spans="1:17" ht="18.75">
      <c r="A156" s="287">
        <v>2008</v>
      </c>
      <c r="B156" s="247" t="s">
        <v>126</v>
      </c>
      <c r="C156" s="248" t="s">
        <v>90</v>
      </c>
      <c r="D156" s="249" t="s">
        <v>91</v>
      </c>
      <c r="E156" s="247" t="s">
        <v>127</v>
      </c>
      <c r="F156" s="247" t="s">
        <v>128</v>
      </c>
      <c r="G156" s="247" t="s">
        <v>129</v>
      </c>
      <c r="H156" s="247" t="s">
        <v>130</v>
      </c>
      <c r="I156" s="50" t="s">
        <v>131</v>
      </c>
      <c r="J156" s="50" t="s">
        <v>132</v>
      </c>
      <c r="K156" s="50" t="s">
        <v>133</v>
      </c>
      <c r="L156" s="50" t="s">
        <v>134</v>
      </c>
      <c r="M156" s="50" t="s">
        <v>135</v>
      </c>
      <c r="N156" s="50" t="s">
        <v>136</v>
      </c>
      <c r="O156" s="50" t="s">
        <v>137</v>
      </c>
      <c r="P156" s="50" t="s">
        <v>138</v>
      </c>
      <c r="Q156" s="50" t="s">
        <v>93</v>
      </c>
    </row>
    <row r="157" spans="1:17" ht="18.75">
      <c r="A157" s="282" t="s">
        <v>155</v>
      </c>
      <c r="B157" s="239">
        <f>B153/(-1000)</f>
        <v>-35.839</v>
      </c>
      <c r="C157" s="239">
        <f>C153/(-1000)</f>
        <v>-37.332</v>
      </c>
      <c r="D157" s="239" t="e">
        <f>#N/A</f>
        <v>#N/A</v>
      </c>
      <c r="E157" s="239" t="e">
        <f>#N/A</f>
        <v>#N/A</v>
      </c>
      <c r="F157" s="239" t="e">
        <f>#N/A</f>
        <v>#N/A</v>
      </c>
      <c r="G157" s="239" t="e">
        <f>#N/A</f>
        <v>#N/A</v>
      </c>
      <c r="H157" s="239" t="e">
        <f>#N/A</f>
        <v>#N/A</v>
      </c>
      <c r="I157" s="25" t="e">
        <f>#N/A</f>
        <v>#N/A</v>
      </c>
      <c r="J157" s="25" t="e">
        <f>#N/A</f>
        <v>#N/A</v>
      </c>
      <c r="K157" s="25" t="e">
        <f>#N/A</f>
        <v>#N/A</v>
      </c>
      <c r="L157" s="25" t="e">
        <f>#N/A</f>
        <v>#N/A</v>
      </c>
      <c r="M157" s="25" t="e">
        <f>#N/A</f>
        <v>#N/A</v>
      </c>
      <c r="N157" s="25" t="e">
        <f>#N/A</f>
        <v>#N/A</v>
      </c>
      <c r="O157" s="25" t="e">
        <f>#N/A</f>
        <v>#N/A</v>
      </c>
      <c r="P157" s="25" t="e">
        <f>#N/A</f>
        <v>#N/A</v>
      </c>
      <c r="Q157" s="25" t="e">
        <f>#N/A</f>
        <v>#N/A</v>
      </c>
    </row>
    <row r="158" spans="1:17" ht="18.75">
      <c r="A158" s="282" t="s">
        <v>156</v>
      </c>
      <c r="B158" s="239">
        <f>B154/(1000)</f>
        <v>30.686</v>
      </c>
      <c r="C158" s="239" t="e">
        <f>#N/A</f>
        <v>#N/A</v>
      </c>
      <c r="D158" s="239" t="e">
        <f>#N/A</f>
        <v>#N/A</v>
      </c>
      <c r="E158" s="239" t="e">
        <f>#N/A</f>
        <v>#N/A</v>
      </c>
      <c r="F158" s="239" t="e">
        <f>#N/A</f>
        <v>#N/A</v>
      </c>
      <c r="G158" s="239" t="e">
        <f>#N/A</f>
        <v>#N/A</v>
      </c>
      <c r="H158" s="239" t="e">
        <f>#N/A</f>
        <v>#N/A</v>
      </c>
      <c r="I158" s="25" t="e">
        <f>#N/A</f>
        <v>#N/A</v>
      </c>
      <c r="J158" s="25" t="e">
        <f>#N/A</f>
        <v>#N/A</v>
      </c>
      <c r="K158" s="25" t="e">
        <f>#N/A</f>
        <v>#N/A</v>
      </c>
      <c r="L158" s="25" t="e">
        <f>#N/A</f>
        <v>#N/A</v>
      </c>
      <c r="M158" s="25" t="e">
        <f>#N/A</f>
        <v>#N/A</v>
      </c>
      <c r="N158" s="25" t="e">
        <f>#N/A</f>
        <v>#N/A</v>
      </c>
      <c r="O158" s="25" t="e">
        <f>#N/A</f>
        <v>#N/A</v>
      </c>
      <c r="P158" s="25" t="e">
        <f>#N/A</f>
        <v>#N/A</v>
      </c>
      <c r="Q158" s="25" t="e">
        <f>#N/A</f>
        <v>#N/A</v>
      </c>
    </row>
    <row r="162" spans="1:18" ht="18.75">
      <c r="A162" s="287">
        <v>2009</v>
      </c>
      <c r="B162" s="247" t="s">
        <v>126</v>
      </c>
      <c r="C162" s="249" t="s">
        <v>90</v>
      </c>
      <c r="D162" s="249" t="s">
        <v>91</v>
      </c>
      <c r="E162" s="247" t="s">
        <v>127</v>
      </c>
      <c r="F162" s="247" t="s">
        <v>128</v>
      </c>
      <c r="G162" s="247" t="s">
        <v>129</v>
      </c>
      <c r="H162" s="247" t="s">
        <v>130</v>
      </c>
      <c r="I162" s="50" t="s">
        <v>131</v>
      </c>
      <c r="J162" s="50" t="s">
        <v>132</v>
      </c>
      <c r="K162" s="50" t="s">
        <v>133</v>
      </c>
      <c r="L162" s="50" t="s">
        <v>134</v>
      </c>
      <c r="M162" s="50" t="s">
        <v>135</v>
      </c>
      <c r="N162" s="50" t="s">
        <v>136</v>
      </c>
      <c r="O162" s="50" t="s">
        <v>137</v>
      </c>
      <c r="P162" s="50" t="s">
        <v>138</v>
      </c>
      <c r="Q162" s="50" t="s">
        <v>93</v>
      </c>
      <c r="R162" s="37"/>
    </row>
    <row r="163" spans="1:18" ht="18.75">
      <c r="A163" s="282" t="s">
        <v>218</v>
      </c>
      <c r="B163" s="289">
        <v>38864</v>
      </c>
      <c r="C163" s="289">
        <v>40483</v>
      </c>
      <c r="D163" s="289">
        <v>35450</v>
      </c>
      <c r="E163" s="289">
        <v>31951</v>
      </c>
      <c r="F163" s="289">
        <v>130636</v>
      </c>
      <c r="G163" s="289">
        <v>284086</v>
      </c>
      <c r="H163" s="289">
        <v>288695</v>
      </c>
      <c r="I163" s="61">
        <v>221735</v>
      </c>
      <c r="J163" s="61">
        <v>135932</v>
      </c>
      <c r="K163" s="61">
        <v>80193</v>
      </c>
      <c r="L163" s="61">
        <v>47270</v>
      </c>
      <c r="M163" s="61">
        <v>20868</v>
      </c>
      <c r="N163" s="61">
        <v>7340</v>
      </c>
      <c r="O163" s="61">
        <v>2683</v>
      </c>
      <c r="P163" s="61">
        <v>1640</v>
      </c>
      <c r="Q163" s="61">
        <v>1914</v>
      </c>
      <c r="R163" s="37"/>
    </row>
    <row r="164" spans="1:18" ht="18.75">
      <c r="A164" s="282" t="s">
        <v>219</v>
      </c>
      <c r="B164" s="289">
        <v>32159</v>
      </c>
      <c r="C164" s="289">
        <v>32717</v>
      </c>
      <c r="D164" s="289">
        <v>28166</v>
      </c>
      <c r="E164" s="289">
        <v>24813</v>
      </c>
      <c r="F164" s="289">
        <v>49425</v>
      </c>
      <c r="G164" s="289">
        <v>61851</v>
      </c>
      <c r="H164" s="289">
        <v>58138</v>
      </c>
      <c r="I164" s="61">
        <v>43292</v>
      </c>
      <c r="J164" s="61">
        <v>29369</v>
      </c>
      <c r="K164" s="61">
        <v>17891</v>
      </c>
      <c r="L164" s="61">
        <v>11417</v>
      </c>
      <c r="M164" s="61">
        <v>5466</v>
      </c>
      <c r="N164" s="61">
        <v>2826</v>
      </c>
      <c r="O164" s="61">
        <v>1479</v>
      </c>
      <c r="P164" s="61">
        <v>1102</v>
      </c>
      <c r="Q164" s="61">
        <v>1127</v>
      </c>
      <c r="R164" s="37"/>
    </row>
    <row r="165" spans="1:18" ht="18.75">
      <c r="A165" s="290"/>
      <c r="B165" s="289"/>
      <c r="C165" s="289"/>
      <c r="D165" s="289"/>
      <c r="E165" s="289"/>
      <c r="F165" s="289"/>
      <c r="G165" s="289"/>
      <c r="H165" s="289"/>
      <c r="I165" s="61"/>
      <c r="J165" s="61"/>
      <c r="K165" s="61"/>
      <c r="L165" s="61"/>
      <c r="M165" s="61"/>
      <c r="N165" s="61"/>
      <c r="O165" s="61"/>
      <c r="P165" s="61"/>
      <c r="Q165" s="61"/>
      <c r="R165" s="37"/>
    </row>
    <row r="166" spans="1:18" ht="18.75" hidden="1">
      <c r="A166" s="290"/>
      <c r="B166" s="289"/>
      <c r="C166" s="289"/>
      <c r="D166" s="289"/>
      <c r="E166" s="289"/>
      <c r="F166" s="289"/>
      <c r="G166" s="289"/>
      <c r="H166" s="289"/>
      <c r="I166" s="61"/>
      <c r="J166" s="61"/>
      <c r="K166" s="61"/>
      <c r="L166" s="61"/>
      <c r="M166" s="61"/>
      <c r="N166" s="61"/>
      <c r="O166" s="61"/>
      <c r="P166" s="61"/>
      <c r="Q166" s="61"/>
      <c r="R166" s="37"/>
    </row>
    <row r="167" spans="1:18" ht="18.75">
      <c r="A167" s="287">
        <v>2009</v>
      </c>
      <c r="B167" s="247" t="s">
        <v>126</v>
      </c>
      <c r="C167" s="249" t="s">
        <v>90</v>
      </c>
      <c r="D167" s="249" t="s">
        <v>91</v>
      </c>
      <c r="E167" s="247" t="s">
        <v>127</v>
      </c>
      <c r="F167" s="247" t="s">
        <v>128</v>
      </c>
      <c r="G167" s="247" t="s">
        <v>129</v>
      </c>
      <c r="H167" s="247" t="s">
        <v>130</v>
      </c>
      <c r="I167" s="50" t="s">
        <v>131</v>
      </c>
      <c r="J167" s="50" t="s">
        <v>132</v>
      </c>
      <c r="K167" s="50" t="s">
        <v>133</v>
      </c>
      <c r="L167" s="50" t="s">
        <v>134</v>
      </c>
      <c r="M167" s="50" t="s">
        <v>135</v>
      </c>
      <c r="N167" s="50" t="s">
        <v>136</v>
      </c>
      <c r="O167" s="50" t="s">
        <v>137</v>
      </c>
      <c r="P167" s="50" t="s">
        <v>138</v>
      </c>
      <c r="Q167" s="50" t="s">
        <v>93</v>
      </c>
      <c r="R167" s="37"/>
    </row>
    <row r="168" spans="1:17" ht="18.75">
      <c r="A168" s="282" t="s">
        <v>218</v>
      </c>
      <c r="B168" s="239">
        <f>B163/(-1000)</f>
        <v>-38.864</v>
      </c>
      <c r="C168" s="239" t="e">
        <f>#N/A</f>
        <v>#N/A</v>
      </c>
      <c r="D168" s="239" t="e">
        <f>#N/A</f>
        <v>#N/A</v>
      </c>
      <c r="E168" s="239" t="e">
        <f>#N/A</f>
        <v>#N/A</v>
      </c>
      <c r="F168" s="239" t="e">
        <f>#N/A</f>
        <v>#N/A</v>
      </c>
      <c r="G168" s="239" t="e">
        <f>#N/A</f>
        <v>#N/A</v>
      </c>
      <c r="H168" s="239" t="e">
        <f>#N/A</f>
        <v>#N/A</v>
      </c>
      <c r="I168" s="25" t="e">
        <f>#N/A</f>
        <v>#N/A</v>
      </c>
      <c r="J168" s="25" t="e">
        <f>#N/A</f>
        <v>#N/A</v>
      </c>
      <c r="K168" s="25" t="e">
        <f>#N/A</f>
        <v>#N/A</v>
      </c>
      <c r="L168" s="25" t="e">
        <f>#N/A</f>
        <v>#N/A</v>
      </c>
      <c r="M168" s="25" t="e">
        <f>#N/A</f>
        <v>#N/A</v>
      </c>
      <c r="N168" s="25" t="e">
        <f>#N/A</f>
        <v>#N/A</v>
      </c>
      <c r="O168" s="25" t="e">
        <f>#N/A</f>
        <v>#N/A</v>
      </c>
      <c r="P168" s="25" t="e">
        <f>#N/A</f>
        <v>#N/A</v>
      </c>
      <c r="Q168" s="25" t="e">
        <f>#N/A</f>
        <v>#N/A</v>
      </c>
    </row>
    <row r="169" spans="1:17" ht="18.75">
      <c r="A169" s="282" t="s">
        <v>219</v>
      </c>
      <c r="B169" s="239">
        <f>B164/(1000)</f>
        <v>32.159</v>
      </c>
      <c r="C169" s="239" t="e">
        <f>#N/A</f>
        <v>#N/A</v>
      </c>
      <c r="D169" s="239" t="e">
        <f>#N/A</f>
        <v>#N/A</v>
      </c>
      <c r="E169" s="239" t="e">
        <f>#N/A</f>
        <v>#N/A</v>
      </c>
      <c r="F169" s="239" t="e">
        <f>#N/A</f>
        <v>#N/A</v>
      </c>
      <c r="G169" s="239" t="e">
        <f>#N/A</f>
        <v>#N/A</v>
      </c>
      <c r="H169" s="239" t="e">
        <f>#N/A</f>
        <v>#N/A</v>
      </c>
      <c r="I169" s="25" t="e">
        <f>#N/A</f>
        <v>#N/A</v>
      </c>
      <c r="J169" s="25" t="e">
        <f>#N/A</f>
        <v>#N/A</v>
      </c>
      <c r="K169" s="25" t="e">
        <f>#N/A</f>
        <v>#N/A</v>
      </c>
      <c r="L169" s="25" t="e">
        <f>#N/A</f>
        <v>#N/A</v>
      </c>
      <c r="M169" s="25" t="e">
        <f>#N/A</f>
        <v>#N/A</v>
      </c>
      <c r="N169" s="25" t="e">
        <f>#N/A</f>
        <v>#N/A</v>
      </c>
      <c r="O169" s="25" t="e">
        <f>#N/A</f>
        <v>#N/A</v>
      </c>
      <c r="P169" s="25" t="e">
        <f>#N/A</f>
        <v>#N/A</v>
      </c>
      <c r="Q169" s="25" t="e">
        <f>#N/A</f>
        <v>#N/A</v>
      </c>
    </row>
    <row r="170" ht="19.5" thickBot="1"/>
    <row r="171" spans="1:17" ht="18.75">
      <c r="A171" s="246">
        <v>2014</v>
      </c>
      <c r="B171" s="247" t="s">
        <v>126</v>
      </c>
      <c r="C171" s="248" t="s">
        <v>90</v>
      </c>
      <c r="D171" s="249" t="s">
        <v>91</v>
      </c>
      <c r="E171" s="247" t="s">
        <v>127</v>
      </c>
      <c r="F171" s="247" t="s">
        <v>128</v>
      </c>
      <c r="G171" s="247" t="s">
        <v>129</v>
      </c>
      <c r="H171" s="247" t="s">
        <v>130</v>
      </c>
      <c r="I171" s="50" t="s">
        <v>131</v>
      </c>
      <c r="J171" s="50" t="s">
        <v>132</v>
      </c>
      <c r="K171" s="50" t="s">
        <v>133</v>
      </c>
      <c r="L171" s="50" t="s">
        <v>134</v>
      </c>
      <c r="M171" s="50" t="s">
        <v>135</v>
      </c>
      <c r="N171" s="50" t="s">
        <v>136</v>
      </c>
      <c r="O171" s="50" t="s">
        <v>137</v>
      </c>
      <c r="P171" s="50" t="s">
        <v>138</v>
      </c>
      <c r="Q171" s="50" t="s">
        <v>93</v>
      </c>
    </row>
    <row r="172" spans="1:23" s="170" customFormat="1" ht="21">
      <c r="A172" s="255" t="s">
        <v>103</v>
      </c>
      <c r="B172" s="256">
        <v>69185</v>
      </c>
      <c r="C172" s="257">
        <v>64344</v>
      </c>
      <c r="D172" s="256">
        <v>51924</v>
      </c>
      <c r="E172" s="257">
        <v>42168</v>
      </c>
      <c r="F172" s="256">
        <v>128617</v>
      </c>
      <c r="G172" s="257">
        <v>284483</v>
      </c>
      <c r="H172" s="256">
        <v>307438</v>
      </c>
      <c r="I172" s="169">
        <v>220125</v>
      </c>
      <c r="J172" s="168">
        <v>185566</v>
      </c>
      <c r="K172" s="169">
        <v>122759</v>
      </c>
      <c r="L172" s="168">
        <v>55991</v>
      </c>
      <c r="M172" s="169">
        <v>44452</v>
      </c>
      <c r="N172" s="168">
        <v>19674</v>
      </c>
      <c r="O172" s="169">
        <v>9138</v>
      </c>
      <c r="P172" s="168">
        <v>3198</v>
      </c>
      <c r="Q172" s="169">
        <v>4113</v>
      </c>
      <c r="R172" s="167"/>
      <c r="S172" s="167"/>
      <c r="T172" s="167"/>
      <c r="U172" s="167"/>
      <c r="V172" s="167"/>
      <c r="W172" s="167"/>
    </row>
    <row r="173" spans="1:23" s="170" customFormat="1" ht="21">
      <c r="A173" s="255" t="s">
        <v>143</v>
      </c>
      <c r="B173" s="256">
        <v>61982</v>
      </c>
      <c r="C173" s="257">
        <v>62474</v>
      </c>
      <c r="D173" s="256">
        <v>52202</v>
      </c>
      <c r="E173" s="257">
        <v>38734</v>
      </c>
      <c r="F173" s="256">
        <v>51746</v>
      </c>
      <c r="G173" s="257">
        <v>97386</v>
      </c>
      <c r="H173" s="256">
        <v>105346</v>
      </c>
      <c r="I173" s="169">
        <v>84583</v>
      </c>
      <c r="J173" s="168">
        <v>57954</v>
      </c>
      <c r="K173" s="169">
        <v>35478</v>
      </c>
      <c r="L173" s="168">
        <v>27859</v>
      </c>
      <c r="M173" s="169">
        <v>17754</v>
      </c>
      <c r="N173" s="168">
        <v>9494</v>
      </c>
      <c r="O173" s="169">
        <v>4297</v>
      </c>
      <c r="P173" s="168">
        <v>3002</v>
      </c>
      <c r="Q173" s="169">
        <v>3884</v>
      </c>
      <c r="R173" s="167"/>
      <c r="S173" s="167"/>
      <c r="T173" s="167"/>
      <c r="U173" s="167"/>
      <c r="V173" s="167"/>
      <c r="W173" s="167"/>
    </row>
    <row r="174" spans="1:17" ht="21.75" thickBot="1">
      <c r="A174" s="246">
        <v>2014</v>
      </c>
      <c r="B174" s="251"/>
      <c r="C174" s="252"/>
      <c r="D174" s="251"/>
      <c r="E174" s="252"/>
      <c r="F174" s="251"/>
      <c r="G174" s="252"/>
      <c r="H174" s="251"/>
      <c r="I174" s="124"/>
      <c r="J174" s="123"/>
      <c r="K174" s="124"/>
      <c r="L174" s="123"/>
      <c r="M174" s="124"/>
      <c r="N174" s="123"/>
      <c r="O174" s="124"/>
      <c r="P174" s="123"/>
      <c r="Q174" s="124"/>
    </row>
    <row r="175" spans="1:17" ht="18.75">
      <c r="A175" s="246"/>
      <c r="B175" s="247" t="s">
        <v>126</v>
      </c>
      <c r="C175" s="248" t="s">
        <v>90</v>
      </c>
      <c r="D175" s="249" t="s">
        <v>91</v>
      </c>
      <c r="E175" s="247" t="s">
        <v>127</v>
      </c>
      <c r="F175" s="247" t="s">
        <v>128</v>
      </c>
      <c r="G175" s="247" t="s">
        <v>129</v>
      </c>
      <c r="H175" s="247" t="s">
        <v>130</v>
      </c>
      <c r="I175" s="50" t="s">
        <v>131</v>
      </c>
      <c r="J175" s="50" t="s">
        <v>132</v>
      </c>
      <c r="K175" s="50" t="s">
        <v>133</v>
      </c>
      <c r="L175" s="50" t="s">
        <v>134</v>
      </c>
      <c r="M175" s="50" t="s">
        <v>135</v>
      </c>
      <c r="N175" s="50" t="s">
        <v>136</v>
      </c>
      <c r="O175" s="50" t="s">
        <v>137</v>
      </c>
      <c r="P175" s="50" t="s">
        <v>138</v>
      </c>
      <c r="Q175" s="50" t="s">
        <v>93</v>
      </c>
    </row>
    <row r="176" spans="1:23" s="170" customFormat="1" ht="21">
      <c r="A176" s="255" t="s">
        <v>103</v>
      </c>
      <c r="B176" s="258">
        <f>B172/(-1000)</f>
        <v>-69.185</v>
      </c>
      <c r="C176" s="258" t="e">
        <f>#N/A</f>
        <v>#N/A</v>
      </c>
      <c r="D176" s="258" t="e">
        <f>#N/A</f>
        <v>#N/A</v>
      </c>
      <c r="E176" s="258" t="e">
        <f>#N/A</f>
        <v>#N/A</v>
      </c>
      <c r="F176" s="258" t="e">
        <f>#N/A</f>
        <v>#N/A</v>
      </c>
      <c r="G176" s="258" t="e">
        <f>#N/A</f>
        <v>#N/A</v>
      </c>
      <c r="H176" s="258" t="e">
        <f>#N/A</f>
        <v>#N/A</v>
      </c>
      <c r="I176" s="171" t="e">
        <f>#N/A</f>
        <v>#N/A</v>
      </c>
      <c r="J176" s="171" t="e">
        <f>#N/A</f>
        <v>#N/A</v>
      </c>
      <c r="K176" s="171" t="e">
        <f>#N/A</f>
        <v>#N/A</v>
      </c>
      <c r="L176" s="171" t="e">
        <f>#N/A</f>
        <v>#N/A</v>
      </c>
      <c r="M176" s="171" t="e">
        <f>#N/A</f>
        <v>#N/A</v>
      </c>
      <c r="N176" s="171" t="e">
        <f>#N/A</f>
        <v>#N/A</v>
      </c>
      <c r="O176" s="171" t="e">
        <f>#N/A</f>
        <v>#N/A</v>
      </c>
      <c r="P176" s="171" t="e">
        <f>#N/A</f>
        <v>#N/A</v>
      </c>
      <c r="Q176" s="171" t="e">
        <f>#N/A</f>
        <v>#N/A</v>
      </c>
      <c r="R176" s="167"/>
      <c r="S176" s="167"/>
      <c r="T176" s="167"/>
      <c r="U176" s="167"/>
      <c r="V176" s="167"/>
      <c r="W176" s="167"/>
    </row>
    <row r="177" spans="1:23" s="170" customFormat="1" ht="21">
      <c r="A177" s="255" t="s">
        <v>143</v>
      </c>
      <c r="B177" s="258">
        <f>B173/(1000)</f>
        <v>61.982</v>
      </c>
      <c r="C177" s="258" t="e">
        <f>#N/A</f>
        <v>#N/A</v>
      </c>
      <c r="D177" s="258" t="e">
        <f>#N/A</f>
        <v>#N/A</v>
      </c>
      <c r="E177" s="258" t="e">
        <f>#N/A</f>
        <v>#N/A</v>
      </c>
      <c r="F177" s="258" t="e">
        <f>#N/A</f>
        <v>#N/A</v>
      </c>
      <c r="G177" s="258" t="e">
        <f>#N/A</f>
        <v>#N/A</v>
      </c>
      <c r="H177" s="258" t="e">
        <f>#N/A</f>
        <v>#N/A</v>
      </c>
      <c r="I177" s="171" t="e">
        <f>#N/A</f>
        <v>#N/A</v>
      </c>
      <c r="J177" s="171" t="e">
        <f>#N/A</f>
        <v>#N/A</v>
      </c>
      <c r="K177" s="171" t="e">
        <f>#N/A</f>
        <v>#N/A</v>
      </c>
      <c r="L177" s="171" t="e">
        <f>#N/A</f>
        <v>#N/A</v>
      </c>
      <c r="M177" s="171" t="e">
        <f>#N/A</f>
        <v>#N/A</v>
      </c>
      <c r="N177" s="171" t="e">
        <f>#N/A</f>
        <v>#N/A</v>
      </c>
      <c r="O177" s="171" t="e">
        <f>#N/A</f>
        <v>#N/A</v>
      </c>
      <c r="P177" s="171" t="e">
        <f>#N/A</f>
        <v>#N/A</v>
      </c>
      <c r="Q177" s="171" t="e">
        <f>#N/A</f>
        <v>#N/A</v>
      </c>
      <c r="R177" s="167"/>
      <c r="S177" s="167"/>
      <c r="T177" s="167"/>
      <c r="U177" s="167"/>
      <c r="V177" s="167"/>
      <c r="W177" s="167"/>
    </row>
    <row r="178" spans="20:23" ht="42.75">
      <c r="T178" s="54" t="s">
        <v>159</v>
      </c>
      <c r="U178" s="25">
        <v>449158</v>
      </c>
      <c r="V178" s="25">
        <v>662929</v>
      </c>
      <c r="W178" s="25">
        <v>844720</v>
      </c>
    </row>
  </sheetData>
  <sheetProtection/>
  <mergeCells count="1">
    <mergeCell ref="C133:H134"/>
  </mergeCells>
  <printOptions gridLines="1"/>
  <pageMargins left="0.75" right="0.75" top="1" bottom="1" header="0.5" footer="0.5"/>
  <pageSetup horizontalDpi="300" verticalDpi="300" orientation="portrait" paperSize="9" r:id="rId2"/>
  <headerFooter alignWithMargins="0">
    <oddHeader>&amp;C&amp;F</oddHeader>
    <oddFooter>&amp;CPage &amp;P</oddFooter>
  </headerFooter>
  <drawing r:id="rId1"/>
</worksheet>
</file>

<file path=xl/worksheets/sheet2.xml><?xml version="1.0" encoding="utf-8"?>
<worksheet xmlns="http://schemas.openxmlformats.org/spreadsheetml/2006/main" xmlns:r="http://schemas.openxmlformats.org/officeDocument/2006/relationships">
  <sheetPr>
    <tabColor theme="0"/>
  </sheetPr>
  <dimension ref="A1:IV30"/>
  <sheetViews>
    <sheetView rightToLeft="1" tabSelected="1" view="pageBreakPreview" zoomScaleNormal="75" zoomScaleSheetLayoutView="100" zoomScalePageLayoutView="0" workbookViewId="0" topLeftCell="A1">
      <selection activeCell="I7" sqref="I7"/>
    </sheetView>
  </sheetViews>
  <sheetFormatPr defaultColWidth="9.140625" defaultRowHeight="12.75"/>
  <cols>
    <col min="1" max="1" width="22.7109375" style="210" customWidth="1"/>
    <col min="2" max="2" width="39.28125" style="210" customWidth="1"/>
    <col min="3" max="3" width="39.421875" style="210" customWidth="1"/>
    <col min="4" max="4" width="37.8515625" style="210" customWidth="1"/>
    <col min="5" max="5" width="9.140625" style="210" customWidth="1"/>
    <col min="6" max="6" width="21.57421875" style="210" bestFit="1" customWidth="1"/>
    <col min="7" max="7" width="18.8515625" style="210" bestFit="1" customWidth="1"/>
    <col min="8" max="8" width="20.421875" style="210" bestFit="1" customWidth="1"/>
    <col min="9" max="23" width="9.140625" style="19" customWidth="1"/>
  </cols>
  <sheetData>
    <row r="1" spans="1:23" s="65" customFormat="1" ht="33.75" customHeight="1">
      <c r="A1" s="208"/>
      <c r="B1" s="208"/>
      <c r="C1" s="208"/>
      <c r="D1" s="208"/>
      <c r="E1" s="209"/>
      <c r="F1" s="209"/>
      <c r="G1" s="209"/>
      <c r="H1" s="209"/>
      <c r="I1" s="64"/>
      <c r="J1" s="64"/>
      <c r="K1" s="64"/>
      <c r="L1" s="64"/>
      <c r="M1" s="64"/>
      <c r="N1" s="64"/>
      <c r="O1" s="64"/>
      <c r="P1" s="64"/>
      <c r="Q1" s="64"/>
      <c r="R1" s="64"/>
      <c r="S1" s="64"/>
      <c r="T1" s="64"/>
      <c r="U1" s="64"/>
      <c r="V1" s="64"/>
      <c r="W1" s="64"/>
    </row>
    <row r="2" spans="1:23" s="65" customFormat="1" ht="21.75" customHeight="1">
      <c r="A2" s="208" t="s">
        <v>100</v>
      </c>
      <c r="B2" s="208"/>
      <c r="C2" s="208"/>
      <c r="D2" s="208"/>
      <c r="E2" s="209"/>
      <c r="F2" s="209"/>
      <c r="G2" s="209"/>
      <c r="H2" s="209"/>
      <c r="I2" s="64"/>
      <c r="J2" s="64"/>
      <c r="K2" s="64"/>
      <c r="L2" s="64"/>
      <c r="M2" s="64"/>
      <c r="N2" s="64"/>
      <c r="O2" s="64"/>
      <c r="P2" s="64"/>
      <c r="Q2" s="64"/>
      <c r="R2" s="64"/>
      <c r="S2" s="64"/>
      <c r="T2" s="64"/>
      <c r="U2" s="64"/>
      <c r="V2" s="64"/>
      <c r="W2" s="64"/>
    </row>
    <row r="3" spans="1:23" s="65" customFormat="1" ht="21" customHeight="1">
      <c r="A3" s="208" t="s">
        <v>371</v>
      </c>
      <c r="B3" s="208"/>
      <c r="C3" s="208"/>
      <c r="D3" s="208"/>
      <c r="E3" s="209"/>
      <c r="F3" s="209"/>
      <c r="G3" s="209"/>
      <c r="H3" s="209"/>
      <c r="I3" s="64"/>
      <c r="J3" s="64"/>
      <c r="K3" s="64"/>
      <c r="L3" s="64"/>
      <c r="M3" s="64"/>
      <c r="N3" s="64"/>
      <c r="O3" s="64"/>
      <c r="P3" s="64"/>
      <c r="Q3" s="64"/>
      <c r="R3" s="64"/>
      <c r="S3" s="64"/>
      <c r="T3" s="64"/>
      <c r="U3" s="64"/>
      <c r="V3" s="64"/>
      <c r="W3" s="64"/>
    </row>
    <row r="4" ht="2.25" customHeight="1" hidden="1">
      <c r="A4" s="210" t="s">
        <v>2</v>
      </c>
    </row>
    <row r="5" ht="21" customHeight="1">
      <c r="A5" s="211" t="s">
        <v>152</v>
      </c>
    </row>
    <row r="6" spans="1:23" s="14" customFormat="1" ht="21" customHeight="1">
      <c r="A6" s="212" t="s">
        <v>101</v>
      </c>
      <c r="B6" s="213" t="s">
        <v>30</v>
      </c>
      <c r="C6" s="213" t="s">
        <v>31</v>
      </c>
      <c r="D6" s="214" t="s">
        <v>40</v>
      </c>
      <c r="E6" s="210"/>
      <c r="F6" s="210"/>
      <c r="G6" s="210"/>
      <c r="H6" s="210"/>
      <c r="I6" s="19"/>
      <c r="J6" s="19"/>
      <c r="K6" s="19"/>
      <c r="L6" s="19"/>
      <c r="M6" s="19"/>
      <c r="N6" s="19"/>
      <c r="O6" s="19"/>
      <c r="P6" s="19"/>
      <c r="Q6" s="19"/>
      <c r="R6" s="19"/>
      <c r="S6" s="19"/>
      <c r="T6" s="19"/>
      <c r="U6" s="19"/>
      <c r="V6" s="19"/>
      <c r="W6" s="19"/>
    </row>
    <row r="7" spans="1:23" s="1" customFormat="1" ht="21" customHeight="1">
      <c r="A7" s="215" t="s">
        <v>50</v>
      </c>
      <c r="B7" s="216" t="s">
        <v>276</v>
      </c>
      <c r="C7" s="216" t="s">
        <v>277</v>
      </c>
      <c r="D7" s="217" t="s">
        <v>4</v>
      </c>
      <c r="E7" s="218"/>
      <c r="F7" s="218"/>
      <c r="G7" s="218"/>
      <c r="H7" s="218"/>
      <c r="I7" s="21"/>
      <c r="J7" s="21"/>
      <c r="K7" s="21"/>
      <c r="L7" s="21"/>
      <c r="M7" s="21"/>
      <c r="N7" s="21"/>
      <c r="O7" s="21"/>
      <c r="P7" s="21"/>
      <c r="Q7" s="21"/>
      <c r="R7" s="21"/>
      <c r="S7" s="21"/>
      <c r="T7" s="21"/>
      <c r="U7" s="21"/>
      <c r="V7" s="21"/>
      <c r="W7" s="21"/>
    </row>
    <row r="8" spans="1:23" s="134" customFormat="1" ht="18.75" customHeight="1">
      <c r="A8" s="564">
        <v>1975</v>
      </c>
      <c r="B8" s="570">
        <v>128821</v>
      </c>
      <c r="C8" s="570">
        <v>54366</v>
      </c>
      <c r="D8" s="567">
        <v>183187</v>
      </c>
      <c r="E8" s="219"/>
      <c r="F8" s="219"/>
      <c r="G8" s="219"/>
      <c r="H8" s="219"/>
      <c r="I8" s="133"/>
      <c r="J8" s="133"/>
      <c r="K8" s="133"/>
      <c r="L8" s="133"/>
      <c r="M8" s="133"/>
      <c r="N8" s="133"/>
      <c r="O8" s="133"/>
      <c r="P8" s="133"/>
      <c r="Q8" s="133"/>
      <c r="R8" s="133"/>
      <c r="S8" s="133"/>
      <c r="T8" s="133"/>
      <c r="U8" s="133"/>
      <c r="V8" s="133"/>
      <c r="W8" s="133"/>
    </row>
    <row r="9" spans="1:23" s="1" customFormat="1" ht="18.75" customHeight="1">
      <c r="A9" s="565">
        <v>1980</v>
      </c>
      <c r="B9" s="571">
        <v>187714</v>
      </c>
      <c r="C9" s="571">
        <v>88587</v>
      </c>
      <c r="D9" s="568">
        <v>276301</v>
      </c>
      <c r="E9" s="218"/>
      <c r="F9" s="218"/>
      <c r="G9" s="218"/>
      <c r="H9" s="218"/>
      <c r="I9" s="21"/>
      <c r="J9" s="21"/>
      <c r="K9" s="21"/>
      <c r="L9" s="21"/>
      <c r="M9" s="21"/>
      <c r="N9" s="21"/>
      <c r="O9" s="21"/>
      <c r="P9" s="21"/>
      <c r="Q9" s="21"/>
      <c r="R9" s="21"/>
      <c r="S9" s="21"/>
      <c r="T9" s="21"/>
      <c r="U9" s="21"/>
      <c r="V9" s="21"/>
      <c r="W9" s="21"/>
    </row>
    <row r="10" spans="1:23" s="136" customFormat="1" ht="18.75" customHeight="1">
      <c r="A10" s="564">
        <v>1985</v>
      </c>
      <c r="B10" s="570">
        <v>247179</v>
      </c>
      <c r="C10" s="570">
        <v>123609</v>
      </c>
      <c r="D10" s="567">
        <v>370788</v>
      </c>
      <c r="E10" s="220"/>
      <c r="F10" s="220"/>
      <c r="G10" s="220"/>
      <c r="H10" s="220"/>
      <c r="I10" s="135"/>
      <c r="J10" s="135"/>
      <c r="K10" s="135"/>
      <c r="L10" s="135"/>
      <c r="M10" s="135"/>
      <c r="N10" s="135"/>
      <c r="O10" s="135"/>
      <c r="P10" s="135"/>
      <c r="Q10" s="135"/>
      <c r="R10" s="135"/>
      <c r="S10" s="135"/>
      <c r="T10" s="135"/>
      <c r="U10" s="135"/>
      <c r="V10" s="135"/>
      <c r="W10" s="135"/>
    </row>
    <row r="11" spans="1:23" s="6" customFormat="1" ht="18.75" customHeight="1">
      <c r="A11" s="565">
        <v>1993</v>
      </c>
      <c r="B11" s="571">
        <v>406128</v>
      </c>
      <c r="C11" s="571">
        <v>204798</v>
      </c>
      <c r="D11" s="568">
        <v>610926</v>
      </c>
      <c r="E11" s="210"/>
      <c r="F11" s="210"/>
      <c r="G11" s="210"/>
      <c r="H11" s="210"/>
      <c r="I11" s="19"/>
      <c r="J11" s="19"/>
      <c r="K11" s="19"/>
      <c r="L11" s="19"/>
      <c r="M11" s="19"/>
      <c r="N11" s="19"/>
      <c r="O11" s="19"/>
      <c r="P11" s="19"/>
      <c r="Q11" s="19"/>
      <c r="R11" s="19"/>
      <c r="S11" s="19"/>
      <c r="T11" s="19"/>
      <c r="U11" s="19"/>
      <c r="V11" s="19"/>
      <c r="W11" s="19"/>
    </row>
    <row r="12" spans="1:23" s="136" customFormat="1" ht="18.75" customHeight="1">
      <c r="A12" s="564">
        <v>1995</v>
      </c>
      <c r="B12" s="570">
        <v>478209</v>
      </c>
      <c r="C12" s="570">
        <v>211211</v>
      </c>
      <c r="D12" s="567">
        <v>689420</v>
      </c>
      <c r="E12" s="220"/>
      <c r="F12" s="220"/>
      <c r="G12" s="220"/>
      <c r="H12" s="220"/>
      <c r="I12" s="135"/>
      <c r="J12" s="135"/>
      <c r="K12" s="135"/>
      <c r="L12" s="135"/>
      <c r="M12" s="135"/>
      <c r="N12" s="135"/>
      <c r="O12" s="135"/>
      <c r="P12" s="135"/>
      <c r="Q12" s="135"/>
      <c r="R12" s="135"/>
      <c r="S12" s="135"/>
      <c r="T12" s="135"/>
      <c r="U12" s="135"/>
      <c r="V12" s="135"/>
      <c r="W12" s="135"/>
    </row>
    <row r="13" spans="1:23" s="6" customFormat="1" ht="18.75" customHeight="1">
      <c r="A13" s="565">
        <v>2000</v>
      </c>
      <c r="B13" s="571">
        <v>611799</v>
      </c>
      <c r="C13" s="571">
        <v>250588</v>
      </c>
      <c r="D13" s="568">
        <v>862387</v>
      </c>
      <c r="E13" s="210"/>
      <c r="F13" s="210"/>
      <c r="G13" s="210"/>
      <c r="H13" s="210"/>
      <c r="I13" s="19"/>
      <c r="J13" s="19"/>
      <c r="K13" s="19"/>
      <c r="L13" s="19"/>
      <c r="M13" s="19"/>
      <c r="N13" s="19"/>
      <c r="O13" s="19"/>
      <c r="P13" s="19"/>
      <c r="Q13" s="19"/>
      <c r="R13" s="19"/>
      <c r="S13" s="19"/>
      <c r="T13" s="19"/>
      <c r="U13" s="19"/>
      <c r="V13" s="19"/>
      <c r="W13" s="19"/>
    </row>
    <row r="14" spans="1:23" s="136" customFormat="1" ht="18.75" customHeight="1">
      <c r="A14" s="564">
        <v>2005</v>
      </c>
      <c r="B14" s="570">
        <v>989305</v>
      </c>
      <c r="C14" s="570">
        <v>332148</v>
      </c>
      <c r="D14" s="567">
        <v>1321453</v>
      </c>
      <c r="E14" s="220"/>
      <c r="F14" s="220"/>
      <c r="G14" s="220"/>
      <c r="H14" s="220"/>
      <c r="I14" s="135"/>
      <c r="J14" s="135"/>
      <c r="K14" s="135"/>
      <c r="L14" s="135"/>
      <c r="M14" s="135"/>
      <c r="N14" s="135"/>
      <c r="O14" s="135"/>
      <c r="P14" s="135"/>
      <c r="Q14" s="135"/>
      <c r="R14" s="135"/>
      <c r="S14" s="135"/>
      <c r="T14" s="135"/>
      <c r="U14" s="135"/>
      <c r="V14" s="135"/>
      <c r="W14" s="135"/>
    </row>
    <row r="15" spans="1:256" s="6" customFormat="1" ht="18.75" customHeight="1">
      <c r="A15" s="565" t="s">
        <v>157</v>
      </c>
      <c r="B15" s="571">
        <v>1073485</v>
      </c>
      <c r="C15" s="571">
        <v>348327</v>
      </c>
      <c r="D15" s="568">
        <v>1421812</v>
      </c>
      <c r="E15" s="221"/>
      <c r="F15" s="222"/>
      <c r="G15" s="223"/>
      <c r="H15" s="224"/>
      <c r="I15" s="67"/>
      <c r="J15" s="68"/>
      <c r="K15" s="68"/>
      <c r="L15" s="69"/>
      <c r="M15" s="67"/>
      <c r="N15" s="68"/>
      <c r="O15" s="68"/>
      <c r="P15" s="69"/>
      <c r="Q15" s="67"/>
      <c r="R15" s="68"/>
      <c r="S15" s="68"/>
      <c r="T15" s="69"/>
      <c r="U15" s="67"/>
      <c r="V15" s="68"/>
      <c r="W15" s="68"/>
      <c r="X15" s="69"/>
      <c r="Y15" s="67"/>
      <c r="Z15" s="68"/>
      <c r="AA15" s="68"/>
      <c r="AB15" s="69"/>
      <c r="AC15" s="67"/>
      <c r="AD15" s="68"/>
      <c r="AE15" s="68"/>
      <c r="AF15" s="69"/>
      <c r="AG15" s="67"/>
      <c r="AH15" s="68"/>
      <c r="AI15" s="68"/>
      <c r="AJ15" s="69"/>
      <c r="AK15" s="67"/>
      <c r="AL15" s="68"/>
      <c r="AM15" s="68"/>
      <c r="AN15" s="69"/>
      <c r="AO15" s="67"/>
      <c r="AP15" s="68"/>
      <c r="AQ15" s="68"/>
      <c r="AR15" s="69"/>
      <c r="AS15" s="67"/>
      <c r="AT15" s="68"/>
      <c r="AU15" s="68"/>
      <c r="AV15" s="69"/>
      <c r="AW15" s="67"/>
      <c r="AX15" s="68"/>
      <c r="AY15" s="68"/>
      <c r="AZ15" s="69"/>
      <c r="BA15" s="67"/>
      <c r="BB15" s="68"/>
      <c r="BC15" s="68"/>
      <c r="BD15" s="69"/>
      <c r="BE15" s="67"/>
      <c r="BF15" s="68"/>
      <c r="BG15" s="68"/>
      <c r="BH15" s="69"/>
      <c r="BI15" s="67"/>
      <c r="BJ15" s="68"/>
      <c r="BK15" s="68"/>
      <c r="BL15" s="69"/>
      <c r="BM15" s="67"/>
      <c r="BN15" s="68"/>
      <c r="BO15" s="68"/>
      <c r="BP15" s="69"/>
      <c r="BQ15" s="67"/>
      <c r="BR15" s="68"/>
      <c r="BS15" s="68"/>
      <c r="BT15" s="69"/>
      <c r="BU15" s="67"/>
      <c r="BV15" s="68"/>
      <c r="BW15" s="68"/>
      <c r="BX15" s="69"/>
      <c r="BY15" s="67"/>
      <c r="BZ15" s="68"/>
      <c r="CA15" s="68"/>
      <c r="CB15" s="69"/>
      <c r="CC15" s="67"/>
      <c r="CD15" s="68"/>
      <c r="CE15" s="68"/>
      <c r="CF15" s="69"/>
      <c r="CG15" s="67"/>
      <c r="CH15" s="68"/>
      <c r="CI15" s="68"/>
      <c r="CJ15" s="69"/>
      <c r="CK15" s="67"/>
      <c r="CL15" s="68"/>
      <c r="CM15" s="68"/>
      <c r="CN15" s="69"/>
      <c r="CO15" s="67"/>
      <c r="CP15" s="68"/>
      <c r="CQ15" s="68"/>
      <c r="CR15" s="69"/>
      <c r="CS15" s="67"/>
      <c r="CT15" s="68"/>
      <c r="CU15" s="68"/>
      <c r="CV15" s="69"/>
      <c r="CW15" s="67"/>
      <c r="CX15" s="68"/>
      <c r="CY15" s="68"/>
      <c r="CZ15" s="69"/>
      <c r="DA15" s="67"/>
      <c r="DB15" s="68"/>
      <c r="DC15" s="68"/>
      <c r="DD15" s="69"/>
      <c r="DE15" s="67"/>
      <c r="DF15" s="68"/>
      <c r="DG15" s="68"/>
      <c r="DH15" s="69"/>
      <c r="DI15" s="67"/>
      <c r="DJ15" s="68"/>
      <c r="DK15" s="68"/>
      <c r="DL15" s="69"/>
      <c r="DM15" s="67"/>
      <c r="DN15" s="68"/>
      <c r="DO15" s="68"/>
      <c r="DP15" s="69"/>
      <c r="DQ15" s="67"/>
      <c r="DR15" s="68"/>
      <c r="DS15" s="68"/>
      <c r="DT15" s="69"/>
      <c r="DU15" s="67"/>
      <c r="DV15" s="68"/>
      <c r="DW15" s="68"/>
      <c r="DX15" s="69"/>
      <c r="DY15" s="67"/>
      <c r="DZ15" s="68"/>
      <c r="EA15" s="68"/>
      <c r="EB15" s="69"/>
      <c r="EC15" s="67"/>
      <c r="ED15" s="68"/>
      <c r="EE15" s="68"/>
      <c r="EF15" s="69"/>
      <c r="EG15" s="67"/>
      <c r="EH15" s="68"/>
      <c r="EI15" s="68"/>
      <c r="EJ15" s="69"/>
      <c r="EK15" s="67"/>
      <c r="EL15" s="68"/>
      <c r="EM15" s="68"/>
      <c r="EN15" s="69"/>
      <c r="EO15" s="67"/>
      <c r="EP15" s="68"/>
      <c r="EQ15" s="68"/>
      <c r="ER15" s="69"/>
      <c r="ES15" s="67"/>
      <c r="ET15" s="68"/>
      <c r="EU15" s="68"/>
      <c r="EV15" s="69"/>
      <c r="EW15" s="67"/>
      <c r="EX15" s="68"/>
      <c r="EY15" s="68"/>
      <c r="EZ15" s="69"/>
      <c r="FA15" s="67"/>
      <c r="FB15" s="68"/>
      <c r="FC15" s="68"/>
      <c r="FD15" s="69"/>
      <c r="FE15" s="67"/>
      <c r="FF15" s="68"/>
      <c r="FG15" s="68"/>
      <c r="FH15" s="69"/>
      <c r="FI15" s="67"/>
      <c r="FJ15" s="68"/>
      <c r="FK15" s="68"/>
      <c r="FL15" s="69"/>
      <c r="FM15" s="67"/>
      <c r="FN15" s="68"/>
      <c r="FO15" s="68"/>
      <c r="FP15" s="69"/>
      <c r="FQ15" s="67"/>
      <c r="FR15" s="68"/>
      <c r="FS15" s="68"/>
      <c r="FT15" s="69"/>
      <c r="FU15" s="67"/>
      <c r="FV15" s="68"/>
      <c r="FW15" s="68"/>
      <c r="FX15" s="69"/>
      <c r="FY15" s="67"/>
      <c r="FZ15" s="68"/>
      <c r="GA15" s="68"/>
      <c r="GB15" s="69"/>
      <c r="GC15" s="67"/>
      <c r="GD15" s="68"/>
      <c r="GE15" s="68"/>
      <c r="GF15" s="69"/>
      <c r="GG15" s="67"/>
      <c r="GH15" s="68"/>
      <c r="GI15" s="68"/>
      <c r="GJ15" s="69"/>
      <c r="GK15" s="67"/>
      <c r="GL15" s="68"/>
      <c r="GM15" s="68"/>
      <c r="GN15" s="69"/>
      <c r="GO15" s="67"/>
      <c r="GP15" s="68"/>
      <c r="GQ15" s="68"/>
      <c r="GR15" s="69"/>
      <c r="GS15" s="67"/>
      <c r="GT15" s="68"/>
      <c r="GU15" s="68"/>
      <c r="GV15" s="69"/>
      <c r="GW15" s="67"/>
      <c r="GX15" s="68"/>
      <c r="GY15" s="68"/>
      <c r="GZ15" s="69"/>
      <c r="HA15" s="67"/>
      <c r="HB15" s="68"/>
      <c r="HC15" s="68"/>
      <c r="HD15" s="69"/>
      <c r="HE15" s="67"/>
      <c r="HF15" s="68"/>
      <c r="HG15" s="68"/>
      <c r="HH15" s="69"/>
      <c r="HI15" s="67"/>
      <c r="HJ15" s="68"/>
      <c r="HK15" s="68"/>
      <c r="HL15" s="69"/>
      <c r="HM15" s="67"/>
      <c r="HN15" s="68"/>
      <c r="HO15" s="68"/>
      <c r="HP15" s="69"/>
      <c r="HQ15" s="67"/>
      <c r="HR15" s="68"/>
      <c r="HS15" s="68"/>
      <c r="HT15" s="69"/>
      <c r="HU15" s="67"/>
      <c r="HV15" s="68"/>
      <c r="HW15" s="68"/>
      <c r="HX15" s="69"/>
      <c r="HY15" s="67"/>
      <c r="HZ15" s="68"/>
      <c r="IA15" s="68"/>
      <c r="IB15" s="69"/>
      <c r="IC15" s="67"/>
      <c r="ID15" s="68"/>
      <c r="IE15" s="68"/>
      <c r="IF15" s="69"/>
      <c r="IG15" s="67"/>
      <c r="IH15" s="68"/>
      <c r="II15" s="68"/>
      <c r="IJ15" s="69"/>
      <c r="IK15" s="67"/>
      <c r="IL15" s="68"/>
      <c r="IM15" s="68"/>
      <c r="IN15" s="69"/>
      <c r="IO15" s="67"/>
      <c r="IP15" s="68"/>
      <c r="IQ15" s="68"/>
      <c r="IR15" s="69"/>
      <c r="IS15" s="67"/>
      <c r="IT15" s="68"/>
      <c r="IU15" s="68"/>
      <c r="IV15" s="69"/>
    </row>
    <row r="16" spans="1:23" s="138" customFormat="1" ht="18.75" customHeight="1">
      <c r="A16" s="564" t="s">
        <v>124</v>
      </c>
      <c r="B16" s="570">
        <v>1164576</v>
      </c>
      <c r="C16" s="570">
        <v>365216</v>
      </c>
      <c r="D16" s="567">
        <v>1529792</v>
      </c>
      <c r="E16" s="225"/>
      <c r="F16" s="226"/>
      <c r="G16" s="225"/>
      <c r="H16" s="224"/>
      <c r="I16" s="151"/>
      <c r="J16" s="137"/>
      <c r="K16" s="137"/>
      <c r="L16" s="137"/>
      <c r="M16" s="137"/>
      <c r="N16" s="137"/>
      <c r="O16" s="137"/>
      <c r="P16" s="137"/>
      <c r="Q16" s="137"/>
      <c r="R16" s="137"/>
      <c r="S16" s="137"/>
      <c r="T16" s="137"/>
      <c r="U16" s="137"/>
      <c r="V16" s="137"/>
      <c r="W16" s="137"/>
    </row>
    <row r="17" spans="1:256" s="10" customFormat="1" ht="18.75" customHeight="1">
      <c r="A17" s="565" t="s">
        <v>158</v>
      </c>
      <c r="B17" s="571">
        <v>1263130</v>
      </c>
      <c r="C17" s="571">
        <v>382843</v>
      </c>
      <c r="D17" s="568">
        <v>1645973</v>
      </c>
      <c r="E17" s="221"/>
      <c r="F17" s="222"/>
      <c r="G17" s="225"/>
      <c r="H17" s="224"/>
      <c r="I17" s="150"/>
      <c r="J17" s="68"/>
      <c r="K17" s="68"/>
      <c r="L17" s="69"/>
      <c r="M17" s="67"/>
      <c r="N17" s="68"/>
      <c r="O17" s="68"/>
      <c r="P17" s="69"/>
      <c r="Q17" s="67"/>
      <c r="R17" s="68"/>
      <c r="S17" s="68"/>
      <c r="T17" s="69"/>
      <c r="U17" s="67"/>
      <c r="V17" s="68"/>
      <c r="W17" s="68"/>
      <c r="X17" s="69"/>
      <c r="Y17" s="67"/>
      <c r="Z17" s="68"/>
      <c r="AA17" s="68"/>
      <c r="AB17" s="69"/>
      <c r="AC17" s="67"/>
      <c r="AD17" s="68"/>
      <c r="AE17" s="68"/>
      <c r="AF17" s="69"/>
      <c r="AG17" s="67"/>
      <c r="AH17" s="68"/>
      <c r="AI17" s="68"/>
      <c r="AJ17" s="69"/>
      <c r="AK17" s="67"/>
      <c r="AL17" s="68"/>
      <c r="AM17" s="68"/>
      <c r="AN17" s="69"/>
      <c r="AO17" s="67"/>
      <c r="AP17" s="68"/>
      <c r="AQ17" s="68"/>
      <c r="AR17" s="69"/>
      <c r="AS17" s="67"/>
      <c r="AT17" s="68"/>
      <c r="AU17" s="68"/>
      <c r="AV17" s="69"/>
      <c r="AW17" s="67"/>
      <c r="AX17" s="68"/>
      <c r="AY17" s="68"/>
      <c r="AZ17" s="69"/>
      <c r="BA17" s="67"/>
      <c r="BB17" s="68"/>
      <c r="BC17" s="68"/>
      <c r="BD17" s="69"/>
      <c r="BE17" s="67"/>
      <c r="BF17" s="68"/>
      <c r="BG17" s="68"/>
      <c r="BH17" s="69"/>
      <c r="BI17" s="67"/>
      <c r="BJ17" s="68"/>
      <c r="BK17" s="68"/>
      <c r="BL17" s="69"/>
      <c r="BM17" s="67"/>
      <c r="BN17" s="68"/>
      <c r="BO17" s="68"/>
      <c r="BP17" s="69"/>
      <c r="BQ17" s="67"/>
      <c r="BR17" s="68"/>
      <c r="BS17" s="68"/>
      <c r="BT17" s="69"/>
      <c r="BU17" s="67"/>
      <c r="BV17" s="68"/>
      <c r="BW17" s="68"/>
      <c r="BX17" s="69"/>
      <c r="BY17" s="67"/>
      <c r="BZ17" s="68"/>
      <c r="CA17" s="68"/>
      <c r="CB17" s="69"/>
      <c r="CC17" s="67"/>
      <c r="CD17" s="68"/>
      <c r="CE17" s="68"/>
      <c r="CF17" s="69"/>
      <c r="CG17" s="67"/>
      <c r="CH17" s="68"/>
      <c r="CI17" s="68"/>
      <c r="CJ17" s="69"/>
      <c r="CK17" s="67"/>
      <c r="CL17" s="68"/>
      <c r="CM17" s="68"/>
      <c r="CN17" s="69"/>
      <c r="CO17" s="67"/>
      <c r="CP17" s="68"/>
      <c r="CQ17" s="68"/>
      <c r="CR17" s="69"/>
      <c r="CS17" s="67"/>
      <c r="CT17" s="68"/>
      <c r="CU17" s="68"/>
      <c r="CV17" s="69"/>
      <c r="CW17" s="67"/>
      <c r="CX17" s="68"/>
      <c r="CY17" s="68"/>
      <c r="CZ17" s="69"/>
      <c r="DA17" s="67"/>
      <c r="DB17" s="68"/>
      <c r="DC17" s="68"/>
      <c r="DD17" s="69"/>
      <c r="DE17" s="67"/>
      <c r="DF17" s="68"/>
      <c r="DG17" s="68"/>
      <c r="DH17" s="69"/>
      <c r="DI17" s="67"/>
      <c r="DJ17" s="68"/>
      <c r="DK17" s="68"/>
      <c r="DL17" s="69"/>
      <c r="DM17" s="67"/>
      <c r="DN17" s="68"/>
      <c r="DO17" s="68"/>
      <c r="DP17" s="69"/>
      <c r="DQ17" s="67"/>
      <c r="DR17" s="68"/>
      <c r="DS17" s="68"/>
      <c r="DT17" s="69"/>
      <c r="DU17" s="67"/>
      <c r="DV17" s="68"/>
      <c r="DW17" s="68"/>
      <c r="DX17" s="69"/>
      <c r="DY17" s="67"/>
      <c r="DZ17" s="68"/>
      <c r="EA17" s="68"/>
      <c r="EB17" s="69"/>
      <c r="EC17" s="67"/>
      <c r="ED17" s="68"/>
      <c r="EE17" s="68"/>
      <c r="EF17" s="69"/>
      <c r="EG17" s="67"/>
      <c r="EH17" s="68"/>
      <c r="EI17" s="68"/>
      <c r="EJ17" s="69"/>
      <c r="EK17" s="67"/>
      <c r="EL17" s="68"/>
      <c r="EM17" s="68"/>
      <c r="EN17" s="69"/>
      <c r="EO17" s="67"/>
      <c r="EP17" s="68"/>
      <c r="EQ17" s="68"/>
      <c r="ER17" s="69"/>
      <c r="ES17" s="67"/>
      <c r="ET17" s="68"/>
      <c r="EU17" s="68"/>
      <c r="EV17" s="69"/>
      <c r="EW17" s="67"/>
      <c r="EX17" s="68"/>
      <c r="EY17" s="68"/>
      <c r="EZ17" s="69"/>
      <c r="FA17" s="67"/>
      <c r="FB17" s="68"/>
      <c r="FC17" s="68"/>
      <c r="FD17" s="69"/>
      <c r="FE17" s="67"/>
      <c r="FF17" s="68"/>
      <c r="FG17" s="68"/>
      <c r="FH17" s="69"/>
      <c r="FI17" s="67"/>
      <c r="FJ17" s="68"/>
      <c r="FK17" s="68"/>
      <c r="FL17" s="69"/>
      <c r="FM17" s="67"/>
      <c r="FN17" s="68"/>
      <c r="FO17" s="68"/>
      <c r="FP17" s="69"/>
      <c r="FQ17" s="67"/>
      <c r="FR17" s="68"/>
      <c r="FS17" s="68"/>
      <c r="FT17" s="69"/>
      <c r="FU17" s="67"/>
      <c r="FV17" s="68"/>
      <c r="FW17" s="68"/>
      <c r="FX17" s="69"/>
      <c r="FY17" s="67"/>
      <c r="FZ17" s="68"/>
      <c r="GA17" s="68"/>
      <c r="GB17" s="69"/>
      <c r="GC17" s="67"/>
      <c r="GD17" s="68"/>
      <c r="GE17" s="68"/>
      <c r="GF17" s="69"/>
      <c r="GG17" s="67"/>
      <c r="GH17" s="68"/>
      <c r="GI17" s="68"/>
      <c r="GJ17" s="69"/>
      <c r="GK17" s="67"/>
      <c r="GL17" s="68"/>
      <c r="GM17" s="68"/>
      <c r="GN17" s="69"/>
      <c r="GO17" s="67"/>
      <c r="GP17" s="68"/>
      <c r="GQ17" s="68"/>
      <c r="GR17" s="69"/>
      <c r="GS17" s="67"/>
      <c r="GT17" s="68"/>
      <c r="GU17" s="68"/>
      <c r="GV17" s="69"/>
      <c r="GW17" s="67"/>
      <c r="GX17" s="68"/>
      <c r="GY17" s="68"/>
      <c r="GZ17" s="69"/>
      <c r="HA17" s="67"/>
      <c r="HB17" s="68"/>
      <c r="HC17" s="68"/>
      <c r="HD17" s="69"/>
      <c r="HE17" s="67"/>
      <c r="HF17" s="68"/>
      <c r="HG17" s="68"/>
      <c r="HH17" s="69"/>
      <c r="HI17" s="67"/>
      <c r="HJ17" s="68"/>
      <c r="HK17" s="68"/>
      <c r="HL17" s="69"/>
      <c r="HM17" s="67"/>
      <c r="HN17" s="68"/>
      <c r="HO17" s="68"/>
      <c r="HP17" s="69"/>
      <c r="HQ17" s="67"/>
      <c r="HR17" s="68"/>
      <c r="HS17" s="68"/>
      <c r="HT17" s="69"/>
      <c r="HU17" s="67"/>
      <c r="HV17" s="68"/>
      <c r="HW17" s="68"/>
      <c r="HX17" s="69"/>
      <c r="HY17" s="67"/>
      <c r="HZ17" s="68"/>
      <c r="IA17" s="68"/>
      <c r="IB17" s="69"/>
      <c r="IC17" s="67"/>
      <c r="ID17" s="68"/>
      <c r="IE17" s="68"/>
      <c r="IF17" s="69"/>
      <c r="IG17" s="67"/>
      <c r="IH17" s="68"/>
      <c r="II17" s="68"/>
      <c r="IJ17" s="69"/>
      <c r="IK17" s="67"/>
      <c r="IL17" s="68"/>
      <c r="IM17" s="68"/>
      <c r="IN17" s="69"/>
      <c r="IO17" s="67"/>
      <c r="IP17" s="68"/>
      <c r="IQ17" s="68"/>
      <c r="IR17" s="69"/>
      <c r="IS17" s="67"/>
      <c r="IT17" s="68"/>
      <c r="IU17" s="68"/>
      <c r="IV17" s="69"/>
    </row>
    <row r="18" spans="1:23" s="138" customFormat="1" ht="18.75" customHeight="1">
      <c r="A18" s="564" t="s">
        <v>164</v>
      </c>
      <c r="B18" s="570">
        <v>1369740</v>
      </c>
      <c r="C18" s="570">
        <v>401238</v>
      </c>
      <c r="D18" s="567">
        <v>1770978</v>
      </c>
      <c r="E18" s="225"/>
      <c r="F18" s="226"/>
      <c r="G18" s="225"/>
      <c r="H18" s="226"/>
      <c r="I18" s="151"/>
      <c r="J18" s="137"/>
      <c r="K18" s="137"/>
      <c r="L18" s="137"/>
      <c r="M18" s="137"/>
      <c r="N18" s="137"/>
      <c r="O18" s="137"/>
      <c r="P18" s="137"/>
      <c r="Q18" s="137"/>
      <c r="R18" s="137"/>
      <c r="S18" s="137"/>
      <c r="T18" s="137"/>
      <c r="U18" s="137"/>
      <c r="V18" s="137"/>
      <c r="W18" s="137"/>
    </row>
    <row r="19" spans="1:256" s="10" customFormat="1" ht="18.75" customHeight="1">
      <c r="A19" s="565" t="s">
        <v>231</v>
      </c>
      <c r="B19" s="571">
        <v>1485046</v>
      </c>
      <c r="C19" s="571">
        <v>420430</v>
      </c>
      <c r="D19" s="568">
        <v>1905476</v>
      </c>
      <c r="E19" s="221"/>
      <c r="F19" s="222"/>
      <c r="G19" s="225"/>
      <c r="H19" s="224"/>
      <c r="I19" s="150"/>
      <c r="J19" s="68"/>
      <c r="K19" s="68"/>
      <c r="L19" s="69"/>
      <c r="M19" s="67"/>
      <c r="N19" s="68"/>
      <c r="O19" s="68"/>
      <c r="P19" s="69"/>
      <c r="Q19" s="67"/>
      <c r="R19" s="68"/>
      <c r="S19" s="68"/>
      <c r="T19" s="69"/>
      <c r="U19" s="67"/>
      <c r="V19" s="68"/>
      <c r="W19" s="68"/>
      <c r="X19" s="69"/>
      <c r="Y19" s="67"/>
      <c r="Z19" s="68"/>
      <c r="AA19" s="68"/>
      <c r="AB19" s="69"/>
      <c r="AC19" s="67"/>
      <c r="AD19" s="68"/>
      <c r="AE19" s="68"/>
      <c r="AF19" s="69"/>
      <c r="AG19" s="67"/>
      <c r="AH19" s="68"/>
      <c r="AI19" s="68"/>
      <c r="AJ19" s="69"/>
      <c r="AK19" s="67"/>
      <c r="AL19" s="68"/>
      <c r="AM19" s="68"/>
      <c r="AN19" s="69"/>
      <c r="AO19" s="67"/>
      <c r="AP19" s="68"/>
      <c r="AQ19" s="68"/>
      <c r="AR19" s="69"/>
      <c r="AS19" s="67"/>
      <c r="AT19" s="68"/>
      <c r="AU19" s="68"/>
      <c r="AV19" s="69"/>
      <c r="AW19" s="67"/>
      <c r="AX19" s="68"/>
      <c r="AY19" s="68"/>
      <c r="AZ19" s="69"/>
      <c r="BA19" s="67"/>
      <c r="BB19" s="68"/>
      <c r="BC19" s="68"/>
      <c r="BD19" s="69"/>
      <c r="BE19" s="67"/>
      <c r="BF19" s="68"/>
      <c r="BG19" s="68"/>
      <c r="BH19" s="69"/>
      <c r="BI19" s="67"/>
      <c r="BJ19" s="68"/>
      <c r="BK19" s="68"/>
      <c r="BL19" s="69"/>
      <c r="BM19" s="67"/>
      <c r="BN19" s="68"/>
      <c r="BO19" s="68"/>
      <c r="BP19" s="69"/>
      <c r="BQ19" s="67"/>
      <c r="BR19" s="68"/>
      <c r="BS19" s="68"/>
      <c r="BT19" s="69"/>
      <c r="BU19" s="67"/>
      <c r="BV19" s="68"/>
      <c r="BW19" s="68"/>
      <c r="BX19" s="69"/>
      <c r="BY19" s="67"/>
      <c r="BZ19" s="68"/>
      <c r="CA19" s="68"/>
      <c r="CB19" s="69"/>
      <c r="CC19" s="67"/>
      <c r="CD19" s="68"/>
      <c r="CE19" s="68"/>
      <c r="CF19" s="69"/>
      <c r="CG19" s="67"/>
      <c r="CH19" s="68"/>
      <c r="CI19" s="68"/>
      <c r="CJ19" s="69"/>
      <c r="CK19" s="67"/>
      <c r="CL19" s="68"/>
      <c r="CM19" s="68"/>
      <c r="CN19" s="69"/>
      <c r="CO19" s="67"/>
      <c r="CP19" s="68"/>
      <c r="CQ19" s="68"/>
      <c r="CR19" s="69"/>
      <c r="CS19" s="67"/>
      <c r="CT19" s="68"/>
      <c r="CU19" s="68"/>
      <c r="CV19" s="69"/>
      <c r="CW19" s="67"/>
      <c r="CX19" s="68"/>
      <c r="CY19" s="68"/>
      <c r="CZ19" s="69"/>
      <c r="DA19" s="67"/>
      <c r="DB19" s="68"/>
      <c r="DC19" s="68"/>
      <c r="DD19" s="69"/>
      <c r="DE19" s="67"/>
      <c r="DF19" s="68"/>
      <c r="DG19" s="68"/>
      <c r="DH19" s="69"/>
      <c r="DI19" s="67"/>
      <c r="DJ19" s="68"/>
      <c r="DK19" s="68"/>
      <c r="DL19" s="69"/>
      <c r="DM19" s="67"/>
      <c r="DN19" s="68"/>
      <c r="DO19" s="68"/>
      <c r="DP19" s="69"/>
      <c r="DQ19" s="67"/>
      <c r="DR19" s="68"/>
      <c r="DS19" s="68"/>
      <c r="DT19" s="69"/>
      <c r="DU19" s="67"/>
      <c r="DV19" s="68"/>
      <c r="DW19" s="68"/>
      <c r="DX19" s="69"/>
      <c r="DY19" s="67"/>
      <c r="DZ19" s="68"/>
      <c r="EA19" s="68"/>
      <c r="EB19" s="69"/>
      <c r="EC19" s="67"/>
      <c r="ED19" s="68"/>
      <c r="EE19" s="68"/>
      <c r="EF19" s="69"/>
      <c r="EG19" s="67"/>
      <c r="EH19" s="68"/>
      <c r="EI19" s="68"/>
      <c r="EJ19" s="69"/>
      <c r="EK19" s="67"/>
      <c r="EL19" s="68"/>
      <c r="EM19" s="68"/>
      <c r="EN19" s="69"/>
      <c r="EO19" s="67"/>
      <c r="EP19" s="68"/>
      <c r="EQ19" s="68"/>
      <c r="ER19" s="69"/>
      <c r="ES19" s="67"/>
      <c r="ET19" s="68"/>
      <c r="EU19" s="68"/>
      <c r="EV19" s="69"/>
      <c r="EW19" s="67"/>
      <c r="EX19" s="68"/>
      <c r="EY19" s="68"/>
      <c r="EZ19" s="69"/>
      <c r="FA19" s="67"/>
      <c r="FB19" s="68"/>
      <c r="FC19" s="68"/>
      <c r="FD19" s="69"/>
      <c r="FE19" s="67"/>
      <c r="FF19" s="68"/>
      <c r="FG19" s="68"/>
      <c r="FH19" s="69"/>
      <c r="FI19" s="67"/>
      <c r="FJ19" s="68"/>
      <c r="FK19" s="68"/>
      <c r="FL19" s="69"/>
      <c r="FM19" s="67"/>
      <c r="FN19" s="68"/>
      <c r="FO19" s="68"/>
      <c r="FP19" s="69"/>
      <c r="FQ19" s="67"/>
      <c r="FR19" s="68"/>
      <c r="FS19" s="68"/>
      <c r="FT19" s="69"/>
      <c r="FU19" s="67"/>
      <c r="FV19" s="68"/>
      <c r="FW19" s="68"/>
      <c r="FX19" s="69"/>
      <c r="FY19" s="67"/>
      <c r="FZ19" s="68"/>
      <c r="GA19" s="68"/>
      <c r="GB19" s="69"/>
      <c r="GC19" s="67"/>
      <c r="GD19" s="68"/>
      <c r="GE19" s="68"/>
      <c r="GF19" s="69"/>
      <c r="GG19" s="67"/>
      <c r="GH19" s="68"/>
      <c r="GI19" s="68"/>
      <c r="GJ19" s="69"/>
      <c r="GK19" s="67"/>
      <c r="GL19" s="68"/>
      <c r="GM19" s="68"/>
      <c r="GN19" s="69"/>
      <c r="GO19" s="67"/>
      <c r="GP19" s="68"/>
      <c r="GQ19" s="68"/>
      <c r="GR19" s="69"/>
      <c r="GS19" s="67"/>
      <c r="GT19" s="68"/>
      <c r="GU19" s="68"/>
      <c r="GV19" s="69"/>
      <c r="GW19" s="67"/>
      <c r="GX19" s="68"/>
      <c r="GY19" s="68"/>
      <c r="GZ19" s="69"/>
      <c r="HA19" s="67"/>
      <c r="HB19" s="68"/>
      <c r="HC19" s="68"/>
      <c r="HD19" s="69"/>
      <c r="HE19" s="67"/>
      <c r="HF19" s="68"/>
      <c r="HG19" s="68"/>
      <c r="HH19" s="69"/>
      <c r="HI19" s="67"/>
      <c r="HJ19" s="68"/>
      <c r="HK19" s="68"/>
      <c r="HL19" s="69"/>
      <c r="HM19" s="67"/>
      <c r="HN19" s="68"/>
      <c r="HO19" s="68"/>
      <c r="HP19" s="69"/>
      <c r="HQ19" s="67"/>
      <c r="HR19" s="68"/>
      <c r="HS19" s="68"/>
      <c r="HT19" s="69"/>
      <c r="HU19" s="67"/>
      <c r="HV19" s="68"/>
      <c r="HW19" s="68"/>
      <c r="HX19" s="69"/>
      <c r="HY19" s="67"/>
      <c r="HZ19" s="68"/>
      <c r="IA19" s="68"/>
      <c r="IB19" s="69"/>
      <c r="IC19" s="67"/>
      <c r="ID19" s="68"/>
      <c r="IE19" s="68"/>
      <c r="IF19" s="69"/>
      <c r="IG19" s="67"/>
      <c r="IH19" s="68"/>
      <c r="II19" s="68"/>
      <c r="IJ19" s="69"/>
      <c r="IK19" s="67"/>
      <c r="IL19" s="68"/>
      <c r="IM19" s="68"/>
      <c r="IN19" s="69"/>
      <c r="IO19" s="67"/>
      <c r="IP19" s="68"/>
      <c r="IQ19" s="68"/>
      <c r="IR19" s="69"/>
      <c r="IS19" s="67"/>
      <c r="IT19" s="68"/>
      <c r="IU19" s="68"/>
      <c r="IV19" s="69"/>
    </row>
    <row r="20" spans="1:23" s="136" customFormat="1" ht="18.75" customHeight="1">
      <c r="A20" s="564" t="s">
        <v>241</v>
      </c>
      <c r="B20" s="570">
        <v>1515770</v>
      </c>
      <c r="C20" s="570">
        <v>487400</v>
      </c>
      <c r="D20" s="567">
        <v>2003170</v>
      </c>
      <c r="E20" s="227"/>
      <c r="F20" s="228"/>
      <c r="G20" s="229"/>
      <c r="H20" s="228"/>
      <c r="I20" s="139"/>
      <c r="J20" s="135"/>
      <c r="K20" s="135"/>
      <c r="L20" s="135"/>
      <c r="M20" s="135"/>
      <c r="N20" s="135"/>
      <c r="O20" s="135"/>
      <c r="P20" s="135"/>
      <c r="Q20" s="135"/>
      <c r="R20" s="135"/>
      <c r="S20" s="135"/>
      <c r="T20" s="135"/>
      <c r="U20" s="135"/>
      <c r="V20" s="135"/>
      <c r="W20" s="135"/>
    </row>
    <row r="21" spans="1:23" s="6" customFormat="1" ht="18.75" customHeight="1">
      <c r="A21" s="565" t="s">
        <v>243</v>
      </c>
      <c r="B21" s="571">
        <v>1547135</v>
      </c>
      <c r="C21" s="571">
        <v>558740</v>
      </c>
      <c r="D21" s="568">
        <v>2105875</v>
      </c>
      <c r="E21" s="227"/>
      <c r="F21" s="230"/>
      <c r="G21" s="225"/>
      <c r="H21" s="230"/>
      <c r="I21" s="47"/>
      <c r="J21" s="19"/>
      <c r="K21" s="19"/>
      <c r="L21" s="19"/>
      <c r="M21" s="19"/>
      <c r="N21" s="19"/>
      <c r="O21" s="19"/>
      <c r="P21" s="19"/>
      <c r="Q21" s="19"/>
      <c r="R21" s="19"/>
      <c r="S21" s="19"/>
      <c r="T21" s="19"/>
      <c r="U21" s="19"/>
      <c r="V21" s="19"/>
      <c r="W21" s="19"/>
    </row>
    <row r="22" spans="1:23" s="136" customFormat="1" ht="18.75" customHeight="1">
      <c r="A22" s="564" t="s">
        <v>266</v>
      </c>
      <c r="B22" s="570">
        <v>1579145</v>
      </c>
      <c r="C22" s="570">
        <v>634700</v>
      </c>
      <c r="D22" s="567">
        <v>2213845</v>
      </c>
      <c r="E22" s="227"/>
      <c r="F22" s="230"/>
      <c r="G22" s="225"/>
      <c r="H22" s="228"/>
      <c r="I22" s="139"/>
      <c r="J22" s="135"/>
      <c r="K22" s="135"/>
      <c r="L22" s="135"/>
      <c r="M22" s="135"/>
      <c r="N22" s="135"/>
      <c r="O22" s="135"/>
      <c r="P22" s="135"/>
      <c r="Q22" s="135"/>
      <c r="R22" s="135"/>
      <c r="S22" s="135"/>
      <c r="T22" s="135"/>
      <c r="U22" s="135"/>
      <c r="V22" s="135"/>
      <c r="W22" s="135"/>
    </row>
    <row r="23" spans="1:23" s="100" customFormat="1" ht="18.75" customHeight="1">
      <c r="A23" s="565" t="s">
        <v>271</v>
      </c>
      <c r="B23" s="571">
        <v>1613175</v>
      </c>
      <c r="C23" s="571">
        <v>714175</v>
      </c>
      <c r="D23" s="568">
        <v>2327350</v>
      </c>
      <c r="E23" s="227"/>
      <c r="F23" s="231"/>
      <c r="G23" s="225"/>
      <c r="H23" s="232"/>
      <c r="I23" s="98"/>
      <c r="J23" s="99"/>
      <c r="K23" s="99"/>
      <c r="L23" s="99"/>
      <c r="M23" s="99"/>
      <c r="N23" s="99"/>
      <c r="O23" s="99"/>
      <c r="P23" s="99"/>
      <c r="Q23" s="99"/>
      <c r="R23" s="99"/>
      <c r="S23" s="99"/>
      <c r="T23" s="99"/>
      <c r="U23" s="99"/>
      <c r="V23" s="99"/>
      <c r="W23" s="99"/>
    </row>
    <row r="24" spans="1:23" s="100" customFormat="1" ht="18.75" customHeight="1">
      <c r="A24" s="564" t="s">
        <v>360</v>
      </c>
      <c r="B24" s="570">
        <v>1703355</v>
      </c>
      <c r="C24" s="570">
        <v>743320</v>
      </c>
      <c r="D24" s="567">
        <v>2446675</v>
      </c>
      <c r="E24" s="227"/>
      <c r="F24" s="231"/>
      <c r="G24" s="225"/>
      <c r="H24" s="232"/>
      <c r="I24" s="98"/>
      <c r="J24" s="99"/>
      <c r="K24" s="99"/>
      <c r="L24" s="99"/>
      <c r="M24" s="99"/>
      <c r="N24" s="99"/>
      <c r="O24" s="99"/>
      <c r="P24" s="99"/>
      <c r="Q24" s="99"/>
      <c r="R24" s="99"/>
      <c r="S24" s="99"/>
      <c r="T24" s="99"/>
      <c r="U24" s="99"/>
      <c r="V24" s="99"/>
      <c r="W24" s="99"/>
    </row>
    <row r="25" spans="1:23" s="136" customFormat="1" ht="18.75" customHeight="1">
      <c r="A25" s="566">
        <v>2016</v>
      </c>
      <c r="B25" s="572">
        <v>1888520</v>
      </c>
      <c r="C25" s="572">
        <v>810080</v>
      </c>
      <c r="D25" s="569">
        <v>2698600</v>
      </c>
      <c r="E25" s="227"/>
      <c r="F25" s="231"/>
      <c r="G25" s="225"/>
      <c r="H25" s="228"/>
      <c r="I25" s="135"/>
      <c r="J25" s="135"/>
      <c r="K25" s="135"/>
      <c r="L25" s="135"/>
      <c r="M25" s="135"/>
      <c r="N25" s="135"/>
      <c r="O25" s="135"/>
      <c r="P25" s="135"/>
      <c r="Q25" s="135"/>
      <c r="R25" s="135"/>
      <c r="S25" s="135"/>
      <c r="T25" s="135"/>
      <c r="U25" s="135"/>
      <c r="V25" s="135"/>
      <c r="W25" s="135"/>
    </row>
    <row r="26" spans="1:23" s="6" customFormat="1" ht="2.25" customHeight="1">
      <c r="A26" s="210"/>
      <c r="B26" s="210"/>
      <c r="C26" s="210"/>
      <c r="D26" s="210"/>
      <c r="E26" s="233"/>
      <c r="F26" s="231"/>
      <c r="G26" s="210"/>
      <c r="H26" s="210"/>
      <c r="I26" s="19"/>
      <c r="J26" s="19"/>
      <c r="K26" s="19"/>
      <c r="L26" s="19"/>
      <c r="M26" s="19"/>
      <c r="N26" s="19"/>
      <c r="O26" s="19"/>
      <c r="P26" s="19"/>
      <c r="Q26" s="19"/>
      <c r="R26" s="19"/>
      <c r="S26" s="19"/>
      <c r="T26" s="19"/>
      <c r="U26" s="19"/>
      <c r="V26" s="19"/>
      <c r="W26" s="19"/>
    </row>
    <row r="27" spans="1:23" s="6" customFormat="1" ht="2.25" customHeight="1">
      <c r="A27" s="210"/>
      <c r="B27" s="210"/>
      <c r="C27" s="210"/>
      <c r="D27" s="210"/>
      <c r="E27" s="233"/>
      <c r="F27" s="231"/>
      <c r="G27" s="210"/>
      <c r="H27" s="210"/>
      <c r="I27" s="19"/>
      <c r="J27" s="19"/>
      <c r="K27" s="19"/>
      <c r="L27" s="19"/>
      <c r="M27" s="19"/>
      <c r="N27" s="19"/>
      <c r="O27" s="19"/>
      <c r="P27" s="19"/>
      <c r="Q27" s="19"/>
      <c r="R27" s="19"/>
      <c r="S27" s="19"/>
      <c r="T27" s="19"/>
      <c r="U27" s="19"/>
      <c r="V27" s="19"/>
      <c r="W27" s="19"/>
    </row>
    <row r="28" spans="1:8" s="142" customFormat="1" ht="12.75" customHeight="1">
      <c r="A28" s="234" t="s">
        <v>274</v>
      </c>
      <c r="B28" s="235"/>
      <c r="C28" s="236"/>
      <c r="D28" s="237" t="s">
        <v>275</v>
      </c>
      <c r="E28" s="236"/>
      <c r="F28" s="231"/>
      <c r="G28" s="238"/>
      <c r="H28" s="238"/>
    </row>
    <row r="29" spans="1:8" s="142" customFormat="1" ht="54.75" customHeight="1">
      <c r="A29" s="707" t="s">
        <v>372</v>
      </c>
      <c r="B29" s="707"/>
      <c r="C29" s="708" t="s">
        <v>373</v>
      </c>
      <c r="D29" s="709"/>
      <c r="E29" s="236"/>
      <c r="F29" s="231"/>
      <c r="G29" s="238"/>
      <c r="H29" s="238"/>
    </row>
    <row r="30" ht="18.75">
      <c r="F30" s="231"/>
    </row>
  </sheetData>
  <sheetProtection/>
  <mergeCells count="2">
    <mergeCell ref="A29:B29"/>
    <mergeCell ref="C29:D29"/>
  </mergeCells>
  <printOptions horizontalCentered="1"/>
  <pageMargins left="0.5" right="0.5" top="0.75" bottom="0.5" header="0" footer="0.25"/>
  <pageSetup horizontalDpi="600" verticalDpi="600" orientation="landscape" paperSize="9" scale="85" r:id="rId2"/>
  <drawing r:id="rId1"/>
</worksheet>
</file>

<file path=xl/worksheets/sheet20.xml><?xml version="1.0" encoding="utf-8"?>
<worksheet xmlns="http://schemas.openxmlformats.org/spreadsheetml/2006/main" xmlns:r="http://schemas.openxmlformats.org/officeDocument/2006/relationships">
  <sheetPr>
    <tabColor theme="0"/>
  </sheetPr>
  <dimension ref="A3:W9"/>
  <sheetViews>
    <sheetView zoomScale="85" zoomScaleNormal="85" zoomScalePageLayoutView="0" workbookViewId="0" topLeftCell="C7">
      <selection activeCell="H14" sqref="H14"/>
    </sheetView>
  </sheetViews>
  <sheetFormatPr defaultColWidth="9.140625" defaultRowHeight="12.75"/>
  <cols>
    <col min="1" max="1" width="9.140625" style="210" customWidth="1"/>
    <col min="2" max="8" width="13.140625" style="210" customWidth="1"/>
    <col min="9" max="17" width="13.140625" style="0" customWidth="1"/>
    <col min="21" max="21" width="12.7109375" style="0" customWidth="1"/>
  </cols>
  <sheetData>
    <row r="3" spans="1:23" s="663" customFormat="1" ht="18.75">
      <c r="A3" s="659">
        <v>2016</v>
      </c>
      <c r="B3" s="660" t="s">
        <v>126</v>
      </c>
      <c r="C3" s="660" t="s">
        <v>90</v>
      </c>
      <c r="D3" s="660" t="s">
        <v>91</v>
      </c>
      <c r="E3" s="660" t="s">
        <v>127</v>
      </c>
      <c r="F3" s="660" t="s">
        <v>128</v>
      </c>
      <c r="G3" s="660" t="s">
        <v>129</v>
      </c>
      <c r="H3" s="660" t="s">
        <v>130</v>
      </c>
      <c r="I3" s="661" t="s">
        <v>131</v>
      </c>
      <c r="J3" s="661" t="s">
        <v>132</v>
      </c>
      <c r="K3" s="661" t="s">
        <v>133</v>
      </c>
      <c r="L3" s="661" t="s">
        <v>134</v>
      </c>
      <c r="M3" s="661" t="s">
        <v>135</v>
      </c>
      <c r="N3" s="661" t="s">
        <v>136</v>
      </c>
      <c r="O3" s="661" t="s">
        <v>137</v>
      </c>
      <c r="P3" s="661" t="s">
        <v>138</v>
      </c>
      <c r="Q3" s="661" t="s">
        <v>93</v>
      </c>
      <c r="R3" s="662"/>
      <c r="S3" s="662"/>
      <c r="T3" s="662"/>
      <c r="U3" s="662"/>
      <c r="V3" s="662"/>
      <c r="W3" s="662"/>
    </row>
    <row r="4" spans="1:23" s="663" customFormat="1" ht="18.75">
      <c r="A4" s="659" t="s">
        <v>92</v>
      </c>
      <c r="B4" s="590">
        <v>79372</v>
      </c>
      <c r="C4" s="592">
        <v>72417</v>
      </c>
      <c r="D4" s="594">
        <v>62723</v>
      </c>
      <c r="E4" s="592">
        <v>49073</v>
      </c>
      <c r="F4" s="594">
        <v>150243</v>
      </c>
      <c r="G4" s="592">
        <v>333950</v>
      </c>
      <c r="H4" s="594">
        <v>360889</v>
      </c>
      <c r="I4" s="592">
        <v>257810</v>
      </c>
      <c r="J4" s="594">
        <v>217986</v>
      </c>
      <c r="K4" s="592">
        <v>144206</v>
      </c>
      <c r="L4" s="594">
        <v>65750</v>
      </c>
      <c r="M4" s="592">
        <v>52354</v>
      </c>
      <c r="N4" s="594">
        <v>22967</v>
      </c>
      <c r="O4" s="592">
        <v>10605</v>
      </c>
      <c r="P4" s="594">
        <v>3634</v>
      </c>
      <c r="Q4" s="592">
        <v>4541</v>
      </c>
      <c r="R4" s="662"/>
      <c r="S4" s="662"/>
      <c r="T4" s="662"/>
      <c r="U4" s="662"/>
      <c r="V4" s="662"/>
      <c r="W4" s="662"/>
    </row>
    <row r="5" spans="1:23" s="663" customFormat="1" ht="18.75">
      <c r="A5" s="659" t="s">
        <v>153</v>
      </c>
      <c r="B5" s="590">
        <v>70073</v>
      </c>
      <c r="C5" s="592">
        <v>70763</v>
      </c>
      <c r="D5" s="594">
        <v>59153</v>
      </c>
      <c r="E5" s="592">
        <v>43806</v>
      </c>
      <c r="F5" s="594">
        <v>58578</v>
      </c>
      <c r="G5" s="592">
        <v>110598</v>
      </c>
      <c r="H5" s="594">
        <v>119337</v>
      </c>
      <c r="I5" s="592">
        <v>96763</v>
      </c>
      <c r="J5" s="594">
        <v>65638</v>
      </c>
      <c r="K5" s="592">
        <v>40010</v>
      </c>
      <c r="L5" s="594">
        <v>31463</v>
      </c>
      <c r="M5" s="592">
        <v>20001</v>
      </c>
      <c r="N5" s="594">
        <v>10783</v>
      </c>
      <c r="O5" s="592">
        <v>4911</v>
      </c>
      <c r="P5" s="594">
        <v>3472</v>
      </c>
      <c r="Q5" s="592">
        <v>4731</v>
      </c>
      <c r="R5" s="662"/>
      <c r="S5" s="662"/>
      <c r="T5" s="662"/>
      <c r="U5" s="662"/>
      <c r="V5" s="662"/>
      <c r="W5" s="662"/>
    </row>
    <row r="6" spans="1:23" s="663" customFormat="1" ht="18.75">
      <c r="A6" s="659">
        <v>2016</v>
      </c>
      <c r="B6" s="660"/>
      <c r="C6" s="660"/>
      <c r="D6" s="660"/>
      <c r="E6" s="660"/>
      <c r="F6" s="660"/>
      <c r="G6" s="660"/>
      <c r="H6" s="660"/>
      <c r="I6" s="661"/>
      <c r="J6" s="661"/>
      <c r="K6" s="661"/>
      <c r="L6" s="661"/>
      <c r="M6" s="661"/>
      <c r="N6" s="661"/>
      <c r="O6" s="661"/>
      <c r="P6" s="661"/>
      <c r="Q6" s="661"/>
      <c r="R6" s="662"/>
      <c r="S6" s="662"/>
      <c r="T6" s="662"/>
      <c r="U6" s="662"/>
      <c r="V6" s="662"/>
      <c r="W6" s="662"/>
    </row>
    <row r="7" spans="1:23" s="663" customFormat="1" ht="18.75">
      <c r="A7" s="659"/>
      <c r="B7" s="660" t="s">
        <v>126</v>
      </c>
      <c r="C7" s="660" t="s">
        <v>90</v>
      </c>
      <c r="D7" s="660" t="s">
        <v>91</v>
      </c>
      <c r="E7" s="660" t="s">
        <v>127</v>
      </c>
      <c r="F7" s="660" t="s">
        <v>128</v>
      </c>
      <c r="G7" s="660" t="s">
        <v>129</v>
      </c>
      <c r="H7" s="660" t="s">
        <v>130</v>
      </c>
      <c r="I7" s="661" t="s">
        <v>131</v>
      </c>
      <c r="J7" s="661" t="s">
        <v>132</v>
      </c>
      <c r="K7" s="661" t="s">
        <v>133</v>
      </c>
      <c r="L7" s="661" t="s">
        <v>134</v>
      </c>
      <c r="M7" s="661" t="s">
        <v>135</v>
      </c>
      <c r="N7" s="661" t="s">
        <v>136</v>
      </c>
      <c r="O7" s="661" t="s">
        <v>137</v>
      </c>
      <c r="P7" s="661" t="s">
        <v>138</v>
      </c>
      <c r="Q7" s="661" t="s">
        <v>93</v>
      </c>
      <c r="R7" s="662"/>
      <c r="S7" s="662"/>
      <c r="T7" s="662"/>
      <c r="U7" s="662"/>
      <c r="V7" s="662"/>
      <c r="W7" s="662"/>
    </row>
    <row r="8" spans="1:23" s="663" customFormat="1" ht="18.75">
      <c r="A8" s="659" t="s">
        <v>92</v>
      </c>
      <c r="B8" s="660">
        <f>B4/(-1000)</f>
        <v>-79.372</v>
      </c>
      <c r="C8" s="660">
        <f aca="true" t="shared" si="0" ref="C8:Q8">C4/(-1000)</f>
        <v>-72.417</v>
      </c>
      <c r="D8" s="660">
        <f t="shared" si="0"/>
        <v>-62.723</v>
      </c>
      <c r="E8" s="660">
        <f t="shared" si="0"/>
        <v>-49.073</v>
      </c>
      <c r="F8" s="660">
        <f t="shared" si="0"/>
        <v>-150.243</v>
      </c>
      <c r="G8" s="660">
        <f t="shared" si="0"/>
        <v>-333.95</v>
      </c>
      <c r="H8" s="660">
        <f t="shared" si="0"/>
        <v>-360.889</v>
      </c>
      <c r="I8" s="660">
        <f t="shared" si="0"/>
        <v>-257.81</v>
      </c>
      <c r="J8" s="660">
        <f t="shared" si="0"/>
        <v>-217.986</v>
      </c>
      <c r="K8" s="660">
        <f t="shared" si="0"/>
        <v>-144.206</v>
      </c>
      <c r="L8" s="660">
        <f t="shared" si="0"/>
        <v>-65.75</v>
      </c>
      <c r="M8" s="660">
        <f t="shared" si="0"/>
        <v>-52.354</v>
      </c>
      <c r="N8" s="660">
        <f t="shared" si="0"/>
        <v>-22.967</v>
      </c>
      <c r="O8" s="660">
        <f t="shared" si="0"/>
        <v>-10.605</v>
      </c>
      <c r="P8" s="660">
        <f t="shared" si="0"/>
        <v>-3.634</v>
      </c>
      <c r="Q8" s="660">
        <f t="shared" si="0"/>
        <v>-4.541</v>
      </c>
      <c r="R8" s="662"/>
      <c r="S8" s="662"/>
      <c r="T8" s="662"/>
      <c r="U8" s="662"/>
      <c r="V8" s="662"/>
      <c r="W8" s="662"/>
    </row>
    <row r="9" spans="1:23" s="663" customFormat="1" ht="18.75">
      <c r="A9" s="659" t="s">
        <v>153</v>
      </c>
      <c r="B9" s="660">
        <f>B5/(1000)</f>
        <v>70.073</v>
      </c>
      <c r="C9" s="660">
        <f aca="true" t="shared" si="1" ref="C9:Q9">C5/(1000)</f>
        <v>70.763</v>
      </c>
      <c r="D9" s="660">
        <f t="shared" si="1"/>
        <v>59.153</v>
      </c>
      <c r="E9" s="660">
        <f t="shared" si="1"/>
        <v>43.806</v>
      </c>
      <c r="F9" s="660">
        <f t="shared" si="1"/>
        <v>58.578</v>
      </c>
      <c r="G9" s="660">
        <f t="shared" si="1"/>
        <v>110.598</v>
      </c>
      <c r="H9" s="660">
        <f t="shared" si="1"/>
        <v>119.337</v>
      </c>
      <c r="I9" s="660">
        <f t="shared" si="1"/>
        <v>96.763</v>
      </c>
      <c r="J9" s="660">
        <f t="shared" si="1"/>
        <v>65.638</v>
      </c>
      <c r="K9" s="660">
        <f t="shared" si="1"/>
        <v>40.01</v>
      </c>
      <c r="L9" s="660">
        <f t="shared" si="1"/>
        <v>31.463</v>
      </c>
      <c r="M9" s="660">
        <f t="shared" si="1"/>
        <v>20.001</v>
      </c>
      <c r="N9" s="660">
        <f t="shared" si="1"/>
        <v>10.783</v>
      </c>
      <c r="O9" s="660">
        <f t="shared" si="1"/>
        <v>4.911</v>
      </c>
      <c r="P9" s="660">
        <f t="shared" si="1"/>
        <v>3.472</v>
      </c>
      <c r="Q9" s="660">
        <f t="shared" si="1"/>
        <v>4.731</v>
      </c>
      <c r="R9" s="662"/>
      <c r="S9" s="662"/>
      <c r="T9" s="662"/>
      <c r="U9" s="662"/>
      <c r="V9" s="662"/>
      <c r="W9" s="662"/>
    </row>
  </sheetData>
  <sheetProtection/>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tabColor theme="0"/>
  </sheetPr>
  <dimension ref="A1:Q17"/>
  <sheetViews>
    <sheetView rightToLeft="1" tabSelected="1" view="pageBreakPreview" zoomScaleNormal="75" zoomScaleSheetLayoutView="100" zoomScalePageLayoutView="0" workbookViewId="0" topLeftCell="A1">
      <selection activeCell="I7" sqref="I7"/>
    </sheetView>
  </sheetViews>
  <sheetFormatPr defaultColWidth="9.140625" defaultRowHeight="12.75"/>
  <cols>
    <col min="1" max="1" width="26.8515625" style="210" customWidth="1"/>
    <col min="2" max="4" width="26.57421875" style="210" customWidth="1"/>
    <col min="5" max="5" width="26.7109375" style="210" customWidth="1"/>
    <col min="6" max="8" width="9.140625" style="210" customWidth="1"/>
    <col min="9" max="17" width="9.140625" style="19" customWidth="1"/>
  </cols>
  <sheetData>
    <row r="1" spans="1:17" s="65" customFormat="1" ht="33.75" customHeight="1">
      <c r="A1" s="208"/>
      <c r="B1" s="208"/>
      <c r="C1" s="208"/>
      <c r="D1" s="208"/>
      <c r="E1" s="209"/>
      <c r="F1" s="209"/>
      <c r="G1" s="209"/>
      <c r="H1" s="209"/>
      <c r="I1" s="64"/>
      <c r="J1" s="64"/>
      <c r="K1" s="64"/>
      <c r="L1" s="64"/>
      <c r="M1" s="64"/>
      <c r="N1" s="64"/>
      <c r="O1" s="64"/>
      <c r="P1" s="64"/>
      <c r="Q1" s="64"/>
    </row>
    <row r="2" ht="2.25" customHeight="1" hidden="1">
      <c r="A2" s="210" t="s">
        <v>2</v>
      </c>
    </row>
    <row r="3" ht="21" customHeight="1">
      <c r="A3" s="211"/>
    </row>
    <row r="4" ht="2.25" customHeight="1"/>
    <row r="5" spans="1:5" ht="24">
      <c r="A5" s="710" t="s">
        <v>345</v>
      </c>
      <c r="B5" s="710"/>
      <c r="C5" s="710"/>
      <c r="D5" s="710"/>
      <c r="E5" s="710"/>
    </row>
    <row r="6" spans="1:5" ht="24">
      <c r="A6" s="710" t="s">
        <v>387</v>
      </c>
      <c r="B6" s="710"/>
      <c r="C6" s="710"/>
      <c r="D6" s="710"/>
      <c r="E6" s="710"/>
    </row>
    <row r="7" spans="1:5" ht="23.25" customHeight="1">
      <c r="A7" s="710" t="s">
        <v>355</v>
      </c>
      <c r="B7" s="710"/>
      <c r="C7" s="710"/>
      <c r="D7" s="710"/>
      <c r="E7" s="710"/>
    </row>
    <row r="8" spans="1:5" ht="18" customHeight="1">
      <c r="A8" s="543"/>
      <c r="B8" s="543"/>
      <c r="C8" s="543"/>
      <c r="D8" s="543"/>
      <c r="E8" s="543"/>
    </row>
    <row r="9" spans="1:5" ht="21">
      <c r="A9" s="558" t="s">
        <v>348</v>
      </c>
      <c r="B9" s="542"/>
      <c r="C9" s="542"/>
      <c r="D9" s="542"/>
      <c r="E9" s="542"/>
    </row>
    <row r="10" spans="1:5" ht="9" customHeight="1">
      <c r="A10" s="544"/>
      <c r="B10" s="542"/>
      <c r="C10" s="542"/>
      <c r="D10" s="542"/>
      <c r="E10" s="542"/>
    </row>
    <row r="11" spans="1:5" ht="37.5" customHeight="1">
      <c r="A11" s="546" t="s">
        <v>346</v>
      </c>
      <c r="B11" s="573">
        <v>2014</v>
      </c>
      <c r="C11" s="573">
        <v>2015</v>
      </c>
      <c r="D11" s="573">
        <v>2016</v>
      </c>
      <c r="E11" s="574" t="s">
        <v>347</v>
      </c>
    </row>
    <row r="12" spans="1:5" ht="66.75" customHeight="1">
      <c r="A12" s="549" t="s">
        <v>239</v>
      </c>
      <c r="B12" s="575">
        <v>212000</v>
      </c>
      <c r="C12" s="575">
        <v>222875</v>
      </c>
      <c r="D12" s="575">
        <v>233430</v>
      </c>
      <c r="E12" s="576" t="s">
        <v>374</v>
      </c>
    </row>
    <row r="13" spans="1:5" ht="66.75" customHeight="1">
      <c r="A13" s="551" t="s">
        <v>240</v>
      </c>
      <c r="B13" s="577">
        <v>2115350</v>
      </c>
      <c r="C13" s="577">
        <v>2223800</v>
      </c>
      <c r="D13" s="577">
        <f>D14-D12</f>
        <v>2465170</v>
      </c>
      <c r="E13" s="578" t="s">
        <v>375</v>
      </c>
    </row>
    <row r="14" spans="1:5" ht="36.75" customHeight="1">
      <c r="A14" s="553" t="s">
        <v>40</v>
      </c>
      <c r="B14" s="579">
        <v>2327350</v>
      </c>
      <c r="C14" s="579">
        <v>2446675</v>
      </c>
      <c r="D14" s="579">
        <v>2698600</v>
      </c>
      <c r="E14" s="580" t="s">
        <v>4</v>
      </c>
    </row>
    <row r="15" spans="1:5" ht="18.75">
      <c r="A15" s="559"/>
      <c r="B15" s="542"/>
      <c r="C15" s="542"/>
      <c r="D15" s="542"/>
      <c r="E15" s="559"/>
    </row>
    <row r="16" spans="1:17" s="166" customFormat="1" ht="16.5">
      <c r="A16" s="560" t="s">
        <v>365</v>
      </c>
      <c r="B16" s="561"/>
      <c r="C16" s="562"/>
      <c r="D16" s="563"/>
      <c r="E16" s="561" t="s">
        <v>366</v>
      </c>
      <c r="F16" s="238"/>
      <c r="G16" s="238"/>
      <c r="H16" s="238"/>
      <c r="I16" s="142"/>
      <c r="J16" s="142"/>
      <c r="K16" s="142"/>
      <c r="L16" s="142"/>
      <c r="M16" s="142"/>
      <c r="N16" s="142"/>
      <c r="O16" s="142"/>
      <c r="P16" s="142"/>
      <c r="Q16" s="142"/>
    </row>
    <row r="17" spans="1:17" s="166" customFormat="1" ht="16.5">
      <c r="A17" s="560"/>
      <c r="B17" s="238"/>
      <c r="C17" s="562"/>
      <c r="D17" s="563"/>
      <c r="E17" s="561"/>
      <c r="F17" s="238"/>
      <c r="G17" s="238"/>
      <c r="H17" s="238"/>
      <c r="I17" s="142"/>
      <c r="J17" s="142"/>
      <c r="K17" s="142"/>
      <c r="L17" s="142"/>
      <c r="M17" s="142"/>
      <c r="N17" s="142"/>
      <c r="O17" s="142"/>
      <c r="P17" s="142"/>
      <c r="Q17" s="142"/>
    </row>
  </sheetData>
  <sheetProtection/>
  <mergeCells count="3">
    <mergeCell ref="A5:E5"/>
    <mergeCell ref="A6:E6"/>
    <mergeCell ref="A7:E7"/>
  </mergeCells>
  <printOptions horizontalCentered="1"/>
  <pageMargins left="0.5" right="0.5" top="0.75" bottom="0.5" header="0" footer="0.25"/>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tabColor theme="0"/>
  </sheetPr>
  <dimension ref="A2:E15"/>
  <sheetViews>
    <sheetView rightToLeft="1" tabSelected="1" view="pageBreakPreview" zoomScaleSheetLayoutView="100" zoomScalePageLayoutView="0" workbookViewId="0" topLeftCell="A1">
      <selection activeCell="I7" sqref="I7"/>
    </sheetView>
  </sheetViews>
  <sheetFormatPr defaultColWidth="9.140625" defaultRowHeight="12.75"/>
  <cols>
    <col min="1" max="1" width="42.140625" style="542" customWidth="1"/>
    <col min="2" max="4" width="16.28125" style="542" customWidth="1"/>
    <col min="5" max="5" width="43.8515625" style="542" customWidth="1"/>
    <col min="6" max="8" width="9.140625" style="542" customWidth="1"/>
    <col min="9" max="25" width="9.140625" style="152" customWidth="1"/>
    <col min="26" max="16384" width="9.140625" style="153" customWidth="1"/>
  </cols>
  <sheetData>
    <row r="1" ht="64.5" customHeight="1"/>
    <row r="2" spans="1:5" ht="24">
      <c r="A2" s="710" t="s">
        <v>397</v>
      </c>
      <c r="B2" s="710"/>
      <c r="C2" s="710"/>
      <c r="D2" s="710"/>
      <c r="E2" s="710"/>
    </row>
    <row r="3" spans="1:5" ht="24">
      <c r="A3" s="710" t="s">
        <v>396</v>
      </c>
      <c r="B3" s="710"/>
      <c r="C3" s="710"/>
      <c r="D3" s="710"/>
      <c r="E3" s="710"/>
    </row>
    <row r="4" spans="1:5" ht="24">
      <c r="A4" s="710" t="s">
        <v>355</v>
      </c>
      <c r="B4" s="710"/>
      <c r="C4" s="710"/>
      <c r="D4" s="710"/>
      <c r="E4" s="710"/>
    </row>
    <row r="5" ht="10.5" customHeight="1"/>
    <row r="6" spans="1:3" ht="21" customHeight="1">
      <c r="A6" s="544" t="s">
        <v>349</v>
      </c>
      <c r="B6" s="545"/>
      <c r="C6" s="545"/>
    </row>
    <row r="7" spans="1:5" ht="37.5" customHeight="1">
      <c r="A7" s="546" t="s">
        <v>268</v>
      </c>
      <c r="B7" s="547">
        <v>2014</v>
      </c>
      <c r="C7" s="547">
        <v>2015</v>
      </c>
      <c r="D7" s="547">
        <v>2016</v>
      </c>
      <c r="E7" s="548" t="s">
        <v>10</v>
      </c>
    </row>
    <row r="8" spans="1:5" ht="54.75" customHeight="1">
      <c r="A8" s="581" t="s">
        <v>390</v>
      </c>
      <c r="B8" s="550">
        <v>2327350</v>
      </c>
      <c r="C8" s="550">
        <v>2446675</v>
      </c>
      <c r="D8" s="550">
        <v>2698600</v>
      </c>
      <c r="E8" s="582" t="s">
        <v>376</v>
      </c>
    </row>
    <row r="9" spans="1:5" ht="54.75" customHeight="1">
      <c r="A9" s="583" t="s">
        <v>391</v>
      </c>
      <c r="B9" s="552">
        <v>1081000</v>
      </c>
      <c r="C9" s="552">
        <v>1098520</v>
      </c>
      <c r="D9" s="552">
        <v>1110000</v>
      </c>
      <c r="E9" s="584" t="s">
        <v>377</v>
      </c>
    </row>
    <row r="10" spans="1:5" ht="33.75" customHeight="1">
      <c r="A10" s="553" t="s">
        <v>40</v>
      </c>
      <c r="B10" s="554">
        <f>SUM(B8:B9)</f>
        <v>3408350</v>
      </c>
      <c r="C10" s="554">
        <v>3545195</v>
      </c>
      <c r="D10" s="554">
        <f>SUM(D8:D9)</f>
        <v>3808600</v>
      </c>
      <c r="E10" s="555" t="s">
        <v>4</v>
      </c>
    </row>
    <row r="11" ht="9" customHeight="1"/>
    <row r="12" spans="1:5" ht="12" customHeight="1">
      <c r="A12" s="711" t="s">
        <v>378</v>
      </c>
      <c r="B12" s="711"/>
      <c r="C12" s="712" t="s">
        <v>332</v>
      </c>
      <c r="D12" s="712"/>
      <c r="E12" s="712"/>
    </row>
    <row r="13" spans="1:5" ht="18.75">
      <c r="A13" s="711" t="s">
        <v>379</v>
      </c>
      <c r="B13" s="711"/>
      <c r="C13" s="712" t="s">
        <v>380</v>
      </c>
      <c r="D13" s="712"/>
      <c r="E13" s="712"/>
    </row>
    <row r="14" spans="1:5" ht="29.25" customHeight="1">
      <c r="A14" s="711" t="s">
        <v>354</v>
      </c>
      <c r="B14" s="711"/>
      <c r="C14" s="712" t="s">
        <v>381</v>
      </c>
      <c r="D14" s="712"/>
      <c r="E14" s="712"/>
    </row>
    <row r="15" spans="1:5" ht="18.75">
      <c r="A15" s="556" t="s">
        <v>109</v>
      </c>
      <c r="B15" s="556"/>
      <c r="C15" s="556"/>
      <c r="D15" s="556"/>
      <c r="E15" s="557" t="s">
        <v>142</v>
      </c>
    </row>
  </sheetData>
  <sheetProtection/>
  <mergeCells count="9">
    <mergeCell ref="A14:B14"/>
    <mergeCell ref="C14:E14"/>
    <mergeCell ref="A2:E2"/>
    <mergeCell ref="A3:E3"/>
    <mergeCell ref="A4:E4"/>
    <mergeCell ref="A12:B12"/>
    <mergeCell ref="A13:B13"/>
    <mergeCell ref="C13:E13"/>
    <mergeCell ref="C12:E12"/>
  </mergeCells>
  <printOptions horizontalCentered="1"/>
  <pageMargins left="0.55" right="0.71" top="0.799212598" bottom="0.984251968503937" header="0.511811023622047" footer="0.511811023622047"/>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sheetPr>
    <tabColor theme="0"/>
  </sheetPr>
  <dimension ref="A2:IS29"/>
  <sheetViews>
    <sheetView rightToLeft="1" tabSelected="1" view="pageBreakPreview" zoomScaleSheetLayoutView="100" zoomScalePageLayoutView="0" workbookViewId="0" topLeftCell="A1">
      <selection activeCell="I7" sqref="I7"/>
    </sheetView>
  </sheetViews>
  <sheetFormatPr defaultColWidth="15.7109375" defaultRowHeight="12.75"/>
  <cols>
    <col min="1" max="1" width="17.7109375" style="359" customWidth="1"/>
    <col min="2" max="2" width="13.421875" style="359" customWidth="1"/>
    <col min="3" max="3" width="12.7109375" style="359" customWidth="1"/>
    <col min="4" max="4" width="12.8515625" style="359" customWidth="1"/>
    <col min="5" max="5" width="13.00390625" style="359" customWidth="1"/>
    <col min="6" max="6" width="13.421875" style="359" customWidth="1"/>
    <col min="7" max="7" width="15.00390625" style="359" bestFit="1" customWidth="1"/>
    <col min="8" max="8" width="15.421875" style="359" customWidth="1"/>
    <col min="9" max="9" width="12.8515625" style="359" customWidth="1"/>
    <col min="10" max="10" width="15.421875" style="359" customWidth="1"/>
    <col min="11" max="11" width="12.140625" style="359" bestFit="1" customWidth="1"/>
    <col min="12" max="12" width="10.421875" style="38" customWidth="1"/>
    <col min="13" max="13" width="12.140625" style="38" bestFit="1" customWidth="1"/>
    <col min="14" max="23" width="15.7109375" style="38" customWidth="1"/>
    <col min="24" max="16384" width="15.7109375" style="2" customWidth="1"/>
  </cols>
  <sheetData>
    <row r="1" ht="30" customHeight="1"/>
    <row r="2" spans="2:13" ht="7.5" customHeight="1">
      <c r="B2" s="492"/>
      <c r="C2" s="492"/>
      <c r="D2" s="492"/>
      <c r="E2" s="492"/>
      <c r="F2" s="492"/>
      <c r="G2" s="492"/>
      <c r="H2" s="492"/>
      <c r="I2" s="492"/>
      <c r="J2" s="492"/>
      <c r="K2" s="492"/>
      <c r="L2" s="44"/>
      <c r="M2" s="44"/>
    </row>
    <row r="3" spans="1:23" s="111" customFormat="1" ht="0.75" customHeight="1" hidden="1">
      <c r="A3" s="322"/>
      <c r="B3" s="322"/>
      <c r="C3" s="322"/>
      <c r="D3" s="322"/>
      <c r="E3" s="322"/>
      <c r="F3" s="322"/>
      <c r="G3" s="322"/>
      <c r="H3" s="322"/>
      <c r="I3" s="322"/>
      <c r="J3" s="322"/>
      <c r="K3" s="322"/>
      <c r="L3" s="112"/>
      <c r="M3" s="112"/>
      <c r="N3" s="112"/>
      <c r="O3" s="112"/>
      <c r="P3" s="112"/>
      <c r="Q3" s="112"/>
      <c r="R3" s="112"/>
      <c r="S3" s="112"/>
      <c r="T3" s="112"/>
      <c r="U3" s="112"/>
      <c r="V3" s="112"/>
      <c r="W3" s="112"/>
    </row>
    <row r="4" spans="1:23" s="122" customFormat="1" ht="19.5" customHeight="1">
      <c r="A4" s="714" t="s">
        <v>233</v>
      </c>
      <c r="B4" s="714"/>
      <c r="C4" s="714"/>
      <c r="D4" s="714"/>
      <c r="E4" s="714"/>
      <c r="F4" s="714"/>
      <c r="G4" s="714"/>
      <c r="H4" s="714"/>
      <c r="I4" s="714"/>
      <c r="J4" s="714"/>
      <c r="K4" s="323"/>
      <c r="L4" s="121"/>
      <c r="M4" s="121"/>
      <c r="N4" s="120"/>
      <c r="O4" s="120"/>
      <c r="P4" s="120"/>
      <c r="Q4" s="120"/>
      <c r="R4" s="120"/>
      <c r="S4" s="120"/>
      <c r="T4" s="120"/>
      <c r="U4" s="120"/>
      <c r="V4" s="120"/>
      <c r="W4" s="120"/>
    </row>
    <row r="5" spans="1:23" s="198" customFormat="1" ht="22.5" customHeight="1">
      <c r="A5" s="714" t="s">
        <v>382</v>
      </c>
      <c r="B5" s="714"/>
      <c r="C5" s="714"/>
      <c r="D5" s="714"/>
      <c r="E5" s="714"/>
      <c r="F5" s="714"/>
      <c r="G5" s="714"/>
      <c r="H5" s="714"/>
      <c r="I5" s="714"/>
      <c r="J5" s="714"/>
      <c r="K5" s="585"/>
      <c r="L5" s="197"/>
      <c r="M5" s="197"/>
      <c r="N5" s="120"/>
      <c r="O5" s="120"/>
      <c r="P5" s="120"/>
      <c r="Q5" s="120"/>
      <c r="R5" s="120"/>
      <c r="S5" s="120"/>
      <c r="T5" s="120"/>
      <c r="U5" s="120"/>
      <c r="V5" s="120"/>
      <c r="W5" s="120"/>
    </row>
    <row r="6" spans="1:23" s="198" customFormat="1" ht="18.75" customHeight="1">
      <c r="A6" s="714" t="s">
        <v>356</v>
      </c>
      <c r="B6" s="714"/>
      <c r="C6" s="714"/>
      <c r="D6" s="714"/>
      <c r="E6" s="714"/>
      <c r="F6" s="714"/>
      <c r="G6" s="714"/>
      <c r="H6" s="714"/>
      <c r="I6" s="714"/>
      <c r="J6" s="714"/>
      <c r="K6" s="585"/>
      <c r="L6" s="197"/>
      <c r="M6" s="197"/>
      <c r="N6" s="121"/>
      <c r="O6" s="120"/>
      <c r="P6" s="120"/>
      <c r="Q6" s="120"/>
      <c r="R6" s="120"/>
      <c r="S6" s="120"/>
      <c r="T6" s="120"/>
      <c r="U6" s="120"/>
      <c r="V6" s="120"/>
      <c r="W6" s="120"/>
    </row>
    <row r="7" spans="1:23" s="111" customFormat="1" ht="17.25" customHeight="1">
      <c r="A7" s="326" t="s">
        <v>182</v>
      </c>
      <c r="B7" s="322"/>
      <c r="C7" s="322"/>
      <c r="D7" s="322"/>
      <c r="E7" s="322"/>
      <c r="F7" s="322"/>
      <c r="G7" s="322"/>
      <c r="H7" s="322"/>
      <c r="I7" s="322"/>
      <c r="J7" s="322"/>
      <c r="K7" s="322"/>
      <c r="L7" s="112"/>
      <c r="M7" s="112"/>
      <c r="N7" s="112"/>
      <c r="O7" s="112"/>
      <c r="P7" s="112"/>
      <c r="Q7" s="112"/>
      <c r="R7" s="112"/>
      <c r="S7" s="112"/>
      <c r="T7" s="112"/>
      <c r="U7" s="112"/>
      <c r="V7" s="112"/>
      <c r="W7" s="112"/>
    </row>
    <row r="8" spans="1:20" s="111" customFormat="1" ht="22.5" customHeight="1">
      <c r="A8" s="539" t="s">
        <v>144</v>
      </c>
      <c r="B8" s="715">
        <v>2000</v>
      </c>
      <c r="C8" s="716"/>
      <c r="D8" s="717"/>
      <c r="E8" s="715">
        <v>2005</v>
      </c>
      <c r="F8" s="716"/>
      <c r="G8" s="717"/>
      <c r="H8" s="718" t="s">
        <v>361</v>
      </c>
      <c r="I8" s="719"/>
      <c r="J8" s="719"/>
      <c r="K8" s="322"/>
      <c r="L8" s="112"/>
      <c r="M8" s="112"/>
      <c r="N8" s="112"/>
      <c r="O8" s="112"/>
      <c r="P8" s="112"/>
      <c r="Q8" s="112"/>
      <c r="R8" s="112"/>
      <c r="S8" s="112"/>
      <c r="T8" s="112"/>
    </row>
    <row r="9" spans="1:20" s="199" customFormat="1" ht="36" customHeight="1">
      <c r="A9" s="540" t="s">
        <v>102</v>
      </c>
      <c r="B9" s="541" t="s">
        <v>278</v>
      </c>
      <c r="C9" s="541" t="s">
        <v>279</v>
      </c>
      <c r="D9" s="541" t="s">
        <v>123</v>
      </c>
      <c r="E9" s="541" t="s">
        <v>278</v>
      </c>
      <c r="F9" s="541" t="s">
        <v>279</v>
      </c>
      <c r="G9" s="541" t="s">
        <v>123</v>
      </c>
      <c r="H9" s="541" t="s">
        <v>278</v>
      </c>
      <c r="I9" s="541" t="s">
        <v>279</v>
      </c>
      <c r="J9" s="586" t="s">
        <v>123</v>
      </c>
      <c r="K9" s="322"/>
      <c r="L9" s="112"/>
      <c r="M9" s="112"/>
      <c r="N9" s="112"/>
      <c r="O9" s="112"/>
      <c r="P9" s="112"/>
      <c r="Q9" s="112"/>
      <c r="R9" s="112"/>
      <c r="S9" s="112"/>
      <c r="T9" s="112"/>
    </row>
    <row r="10" spans="1:20" s="114" customFormat="1" ht="20.25" customHeight="1">
      <c r="A10" s="598" t="s">
        <v>61</v>
      </c>
      <c r="B10" s="590">
        <v>25112</v>
      </c>
      <c r="C10" s="590">
        <v>23242</v>
      </c>
      <c r="D10" s="591">
        <v>48354</v>
      </c>
      <c r="E10" s="590">
        <v>28070</v>
      </c>
      <c r="F10" s="590">
        <v>26623</v>
      </c>
      <c r="G10" s="591">
        <v>54693</v>
      </c>
      <c r="H10" s="590">
        <v>79372</v>
      </c>
      <c r="I10" s="590">
        <v>70073</v>
      </c>
      <c r="J10" s="591">
        <v>149445</v>
      </c>
      <c r="K10" s="322"/>
      <c r="L10" s="112"/>
      <c r="M10" s="112"/>
      <c r="N10" s="112"/>
      <c r="O10" s="112"/>
      <c r="P10" s="112"/>
      <c r="Q10" s="112"/>
      <c r="R10" s="112"/>
      <c r="S10" s="112"/>
      <c r="T10" s="112"/>
    </row>
    <row r="11" spans="1:20" s="114" customFormat="1" ht="20.25" customHeight="1">
      <c r="A11" s="599" t="s">
        <v>62</v>
      </c>
      <c r="B11" s="592">
        <v>28316</v>
      </c>
      <c r="C11" s="592">
        <v>25023</v>
      </c>
      <c r="D11" s="593">
        <v>53339</v>
      </c>
      <c r="E11" s="592">
        <v>29239</v>
      </c>
      <c r="F11" s="592">
        <v>27083</v>
      </c>
      <c r="G11" s="593">
        <v>56322</v>
      </c>
      <c r="H11" s="592">
        <v>72417</v>
      </c>
      <c r="I11" s="592">
        <v>70763</v>
      </c>
      <c r="J11" s="593">
        <v>143180</v>
      </c>
      <c r="K11" s="322"/>
      <c r="L11" s="112"/>
      <c r="M11" s="112"/>
      <c r="N11" s="112"/>
      <c r="O11" s="112"/>
      <c r="P11" s="112"/>
      <c r="Q11" s="112"/>
      <c r="R11" s="112"/>
      <c r="S11" s="112"/>
      <c r="T11" s="112"/>
    </row>
    <row r="12" spans="1:20" s="114" customFormat="1" ht="20.25" customHeight="1">
      <c r="A12" s="598" t="s">
        <v>63</v>
      </c>
      <c r="B12" s="594">
        <v>26803</v>
      </c>
      <c r="C12" s="594">
        <v>23794</v>
      </c>
      <c r="D12" s="595">
        <v>50597</v>
      </c>
      <c r="E12" s="594">
        <v>25604</v>
      </c>
      <c r="F12" s="594">
        <v>23316</v>
      </c>
      <c r="G12" s="595">
        <v>48920</v>
      </c>
      <c r="H12" s="594">
        <v>62723</v>
      </c>
      <c r="I12" s="594">
        <v>59153</v>
      </c>
      <c r="J12" s="595">
        <v>121876</v>
      </c>
      <c r="K12" s="587"/>
      <c r="L12" s="204"/>
      <c r="M12" s="204"/>
      <c r="N12" s="112"/>
      <c r="O12" s="112"/>
      <c r="P12" s="112"/>
      <c r="Q12" s="112"/>
      <c r="R12" s="112"/>
      <c r="S12" s="112"/>
      <c r="T12" s="112"/>
    </row>
    <row r="13" spans="1:253" s="114" customFormat="1" ht="20.25" customHeight="1">
      <c r="A13" s="599" t="s">
        <v>64</v>
      </c>
      <c r="B13" s="592">
        <v>21913</v>
      </c>
      <c r="C13" s="592">
        <v>20291</v>
      </c>
      <c r="D13" s="593">
        <v>42204</v>
      </c>
      <c r="E13" s="592">
        <v>23077</v>
      </c>
      <c r="F13" s="592">
        <v>20540</v>
      </c>
      <c r="G13" s="593">
        <v>43617</v>
      </c>
      <c r="H13" s="592">
        <v>49073</v>
      </c>
      <c r="I13" s="592">
        <v>43806</v>
      </c>
      <c r="J13" s="593">
        <v>92879</v>
      </c>
      <c r="K13" s="588"/>
      <c r="L13" s="201"/>
      <c r="M13" s="201"/>
      <c r="N13" s="202"/>
      <c r="O13" s="201"/>
      <c r="P13" s="201"/>
      <c r="Q13" s="202"/>
      <c r="R13" s="201"/>
      <c r="S13" s="201"/>
      <c r="T13" s="202"/>
      <c r="U13" s="201"/>
      <c r="V13" s="201"/>
      <c r="W13" s="202"/>
      <c r="X13" s="200"/>
      <c r="Y13" s="201"/>
      <c r="Z13" s="201"/>
      <c r="AA13" s="202"/>
      <c r="AB13" s="201"/>
      <c r="AC13" s="201"/>
      <c r="AD13" s="202"/>
      <c r="AE13" s="201"/>
      <c r="AF13" s="201"/>
      <c r="AG13" s="202"/>
      <c r="AH13" s="201"/>
      <c r="AI13" s="201"/>
      <c r="AJ13" s="202"/>
      <c r="AK13" s="200"/>
      <c r="AL13" s="201"/>
      <c r="AM13" s="201"/>
      <c r="AN13" s="202"/>
      <c r="AO13" s="201"/>
      <c r="AP13" s="201"/>
      <c r="AQ13" s="202"/>
      <c r="AR13" s="201"/>
      <c r="AS13" s="201"/>
      <c r="AT13" s="202"/>
      <c r="AU13" s="201"/>
      <c r="AV13" s="201"/>
      <c r="AW13" s="202"/>
      <c r="AX13" s="200"/>
      <c r="AY13" s="201"/>
      <c r="AZ13" s="201"/>
      <c r="BA13" s="202"/>
      <c r="BB13" s="201"/>
      <c r="BC13" s="201"/>
      <c r="BD13" s="202"/>
      <c r="BE13" s="201"/>
      <c r="BF13" s="201"/>
      <c r="BG13" s="202"/>
      <c r="BH13" s="201"/>
      <c r="BI13" s="201"/>
      <c r="BJ13" s="202"/>
      <c r="BK13" s="200"/>
      <c r="BL13" s="201"/>
      <c r="BM13" s="201"/>
      <c r="BN13" s="202"/>
      <c r="BO13" s="201"/>
      <c r="BP13" s="201"/>
      <c r="BQ13" s="202"/>
      <c r="BR13" s="201"/>
      <c r="BS13" s="201"/>
      <c r="BT13" s="202"/>
      <c r="BU13" s="201"/>
      <c r="BV13" s="201"/>
      <c r="BW13" s="202"/>
      <c r="BX13" s="200"/>
      <c r="BY13" s="201"/>
      <c r="BZ13" s="201"/>
      <c r="CA13" s="202"/>
      <c r="CB13" s="201"/>
      <c r="CC13" s="201"/>
      <c r="CD13" s="202"/>
      <c r="CE13" s="201"/>
      <c r="CF13" s="201"/>
      <c r="CG13" s="202"/>
      <c r="CH13" s="201"/>
      <c r="CI13" s="201"/>
      <c r="CJ13" s="202"/>
      <c r="CK13" s="200"/>
      <c r="CL13" s="201"/>
      <c r="CM13" s="201"/>
      <c r="CN13" s="202"/>
      <c r="CO13" s="201"/>
      <c r="CP13" s="201"/>
      <c r="CQ13" s="202"/>
      <c r="CR13" s="201"/>
      <c r="CS13" s="201"/>
      <c r="CT13" s="202"/>
      <c r="CU13" s="201"/>
      <c r="CV13" s="201"/>
      <c r="CW13" s="202"/>
      <c r="CX13" s="200"/>
      <c r="CY13" s="201"/>
      <c r="CZ13" s="201"/>
      <c r="DA13" s="202"/>
      <c r="DB13" s="201"/>
      <c r="DC13" s="201"/>
      <c r="DD13" s="202"/>
      <c r="DE13" s="201"/>
      <c r="DF13" s="201"/>
      <c r="DG13" s="202"/>
      <c r="DH13" s="201"/>
      <c r="DI13" s="201"/>
      <c r="DJ13" s="202"/>
      <c r="DK13" s="200"/>
      <c r="DL13" s="201"/>
      <c r="DM13" s="201"/>
      <c r="DN13" s="202"/>
      <c r="DO13" s="201"/>
      <c r="DP13" s="201"/>
      <c r="DQ13" s="202"/>
      <c r="DR13" s="201"/>
      <c r="DS13" s="201"/>
      <c r="DT13" s="202"/>
      <c r="DU13" s="201"/>
      <c r="DV13" s="201"/>
      <c r="DW13" s="202"/>
      <c r="DX13" s="200"/>
      <c r="DY13" s="201"/>
      <c r="DZ13" s="201"/>
      <c r="EA13" s="202"/>
      <c r="EB13" s="201"/>
      <c r="EC13" s="201"/>
      <c r="ED13" s="202"/>
      <c r="EE13" s="201"/>
      <c r="EF13" s="201"/>
      <c r="EG13" s="202"/>
      <c r="EH13" s="201"/>
      <c r="EI13" s="201"/>
      <c r="EJ13" s="202"/>
      <c r="EK13" s="200"/>
      <c r="EL13" s="201"/>
      <c r="EM13" s="201"/>
      <c r="EN13" s="202"/>
      <c r="EO13" s="201"/>
      <c r="EP13" s="201"/>
      <c r="EQ13" s="202"/>
      <c r="ER13" s="201"/>
      <c r="ES13" s="201"/>
      <c r="ET13" s="202"/>
      <c r="EU13" s="201"/>
      <c r="EV13" s="201"/>
      <c r="EW13" s="202"/>
      <c r="EX13" s="200"/>
      <c r="EY13" s="201"/>
      <c r="EZ13" s="201"/>
      <c r="FA13" s="202"/>
      <c r="FB13" s="201"/>
      <c r="FC13" s="201"/>
      <c r="FD13" s="202"/>
      <c r="FE13" s="201"/>
      <c r="FF13" s="201"/>
      <c r="FG13" s="202"/>
      <c r="FH13" s="201"/>
      <c r="FI13" s="201"/>
      <c r="FJ13" s="202"/>
      <c r="FK13" s="200"/>
      <c r="FL13" s="201"/>
      <c r="FM13" s="201"/>
      <c r="FN13" s="202"/>
      <c r="FO13" s="201"/>
      <c r="FP13" s="201"/>
      <c r="FQ13" s="202"/>
      <c r="FR13" s="201"/>
      <c r="FS13" s="201"/>
      <c r="FT13" s="202"/>
      <c r="FU13" s="201"/>
      <c r="FV13" s="201"/>
      <c r="FW13" s="202"/>
      <c r="FX13" s="200"/>
      <c r="FY13" s="201"/>
      <c r="FZ13" s="201"/>
      <c r="GA13" s="202"/>
      <c r="GB13" s="201"/>
      <c r="GC13" s="201"/>
      <c r="GD13" s="202"/>
      <c r="GE13" s="201"/>
      <c r="GF13" s="201"/>
      <c r="GG13" s="202"/>
      <c r="GH13" s="201"/>
      <c r="GI13" s="201"/>
      <c r="GJ13" s="202"/>
      <c r="GK13" s="200"/>
      <c r="GL13" s="201"/>
      <c r="GM13" s="201"/>
      <c r="GN13" s="202"/>
      <c r="GO13" s="201"/>
      <c r="GP13" s="201"/>
      <c r="GQ13" s="202"/>
      <c r="GR13" s="201"/>
      <c r="GS13" s="201"/>
      <c r="GT13" s="202"/>
      <c r="GU13" s="201"/>
      <c r="GV13" s="201"/>
      <c r="GW13" s="202"/>
      <c r="GX13" s="200"/>
      <c r="GY13" s="201"/>
      <c r="GZ13" s="201"/>
      <c r="HA13" s="202"/>
      <c r="HB13" s="201"/>
      <c r="HC13" s="201"/>
      <c r="HD13" s="202"/>
      <c r="HE13" s="201"/>
      <c r="HF13" s="201"/>
      <c r="HG13" s="202"/>
      <c r="HH13" s="201"/>
      <c r="HI13" s="201"/>
      <c r="HJ13" s="202"/>
      <c r="HK13" s="200"/>
      <c r="HL13" s="201"/>
      <c r="HM13" s="201"/>
      <c r="HN13" s="202"/>
      <c r="HO13" s="201"/>
      <c r="HP13" s="201"/>
      <c r="HQ13" s="202"/>
      <c r="HR13" s="201"/>
      <c r="HS13" s="201"/>
      <c r="HT13" s="202"/>
      <c r="HU13" s="201"/>
      <c r="HV13" s="201"/>
      <c r="HW13" s="202"/>
      <c r="HX13" s="200"/>
      <c r="HY13" s="201"/>
      <c r="HZ13" s="201"/>
      <c r="IA13" s="202"/>
      <c r="IB13" s="201"/>
      <c r="IC13" s="201"/>
      <c r="ID13" s="202"/>
      <c r="IE13" s="201"/>
      <c r="IF13" s="201"/>
      <c r="IG13" s="202"/>
      <c r="IH13" s="201"/>
      <c r="II13" s="201"/>
      <c r="IJ13" s="202"/>
      <c r="IK13" s="200"/>
      <c r="IL13" s="201"/>
      <c r="IM13" s="201"/>
      <c r="IN13" s="202"/>
      <c r="IO13" s="201"/>
      <c r="IP13" s="201"/>
      <c r="IQ13" s="202"/>
      <c r="IR13" s="201"/>
      <c r="IS13" s="201"/>
    </row>
    <row r="14" spans="1:20" s="114" customFormat="1" ht="20.25" customHeight="1">
      <c r="A14" s="598" t="s">
        <v>65</v>
      </c>
      <c r="B14" s="594">
        <v>47243</v>
      </c>
      <c r="C14" s="594">
        <v>23683</v>
      </c>
      <c r="D14" s="595">
        <v>70926</v>
      </c>
      <c r="E14" s="594">
        <v>94354</v>
      </c>
      <c r="F14" s="594">
        <v>40914</v>
      </c>
      <c r="G14" s="595">
        <v>135268</v>
      </c>
      <c r="H14" s="594">
        <v>150243</v>
      </c>
      <c r="I14" s="594">
        <v>58578</v>
      </c>
      <c r="J14" s="595">
        <v>208821</v>
      </c>
      <c r="K14" s="322"/>
      <c r="L14" s="203"/>
      <c r="M14" s="204"/>
      <c r="N14" s="112"/>
      <c r="O14" s="112"/>
      <c r="P14" s="112"/>
      <c r="Q14" s="112"/>
      <c r="R14" s="112"/>
      <c r="S14" s="112"/>
      <c r="T14" s="112"/>
    </row>
    <row r="15" spans="1:20" s="114" customFormat="1" ht="20.25" customHeight="1">
      <c r="A15" s="599" t="s">
        <v>66</v>
      </c>
      <c r="B15" s="592">
        <v>102706</v>
      </c>
      <c r="C15" s="592">
        <v>33916</v>
      </c>
      <c r="D15" s="593">
        <v>136622</v>
      </c>
      <c r="E15" s="592">
        <v>205183</v>
      </c>
      <c r="F15" s="592">
        <v>51201</v>
      </c>
      <c r="G15" s="593">
        <v>256384</v>
      </c>
      <c r="H15" s="592">
        <v>333950</v>
      </c>
      <c r="I15" s="592">
        <v>110598</v>
      </c>
      <c r="J15" s="593">
        <v>444548</v>
      </c>
      <c r="K15" s="322"/>
      <c r="L15" s="204"/>
      <c r="M15" s="112"/>
      <c r="N15" s="112"/>
      <c r="O15" s="112"/>
      <c r="P15" s="112"/>
      <c r="Q15" s="112"/>
      <c r="R15" s="112"/>
      <c r="S15" s="112"/>
      <c r="T15" s="112"/>
    </row>
    <row r="16" spans="1:20" s="114" customFormat="1" ht="20.25" customHeight="1">
      <c r="A16" s="598" t="s">
        <v>67</v>
      </c>
      <c r="B16" s="594">
        <v>106880</v>
      </c>
      <c r="C16" s="594">
        <v>32226</v>
      </c>
      <c r="D16" s="595">
        <v>139106</v>
      </c>
      <c r="E16" s="594">
        <v>208510</v>
      </c>
      <c r="F16" s="594">
        <v>48128</v>
      </c>
      <c r="G16" s="595">
        <v>256638</v>
      </c>
      <c r="H16" s="594">
        <v>360889</v>
      </c>
      <c r="I16" s="594">
        <v>119337</v>
      </c>
      <c r="J16" s="595">
        <v>480226</v>
      </c>
      <c r="K16" s="322"/>
      <c r="L16" s="112"/>
      <c r="M16" s="112"/>
      <c r="N16" s="112"/>
      <c r="O16" s="112"/>
      <c r="P16" s="112"/>
      <c r="Q16" s="112"/>
      <c r="R16" s="112"/>
      <c r="S16" s="112"/>
      <c r="T16" s="112"/>
    </row>
    <row r="17" spans="1:20" s="114" customFormat="1" ht="20.25" customHeight="1">
      <c r="A17" s="599" t="s">
        <v>68</v>
      </c>
      <c r="B17" s="592">
        <v>98759</v>
      </c>
      <c r="C17" s="592">
        <v>27731</v>
      </c>
      <c r="D17" s="593">
        <v>126490</v>
      </c>
      <c r="E17" s="592">
        <v>160150</v>
      </c>
      <c r="F17" s="592">
        <v>35837</v>
      </c>
      <c r="G17" s="593">
        <v>195987</v>
      </c>
      <c r="H17" s="592">
        <v>257810</v>
      </c>
      <c r="I17" s="592">
        <v>96763</v>
      </c>
      <c r="J17" s="593">
        <v>354573</v>
      </c>
      <c r="K17" s="322"/>
      <c r="L17" s="112"/>
      <c r="M17" s="112"/>
      <c r="N17" s="112"/>
      <c r="O17" s="112"/>
      <c r="P17" s="112"/>
      <c r="Q17" s="112"/>
      <c r="R17" s="112"/>
      <c r="S17" s="112"/>
      <c r="T17" s="112"/>
    </row>
    <row r="18" spans="1:20" s="114" customFormat="1" ht="20.25" customHeight="1">
      <c r="A18" s="598" t="s">
        <v>69</v>
      </c>
      <c r="B18" s="594">
        <v>69626</v>
      </c>
      <c r="C18" s="594">
        <v>17096</v>
      </c>
      <c r="D18" s="595">
        <v>86722</v>
      </c>
      <c r="E18" s="594">
        <v>98178</v>
      </c>
      <c r="F18" s="594">
        <v>24312</v>
      </c>
      <c r="G18" s="595">
        <v>122490</v>
      </c>
      <c r="H18" s="594">
        <v>217986</v>
      </c>
      <c r="I18" s="594">
        <v>65638</v>
      </c>
      <c r="J18" s="595">
        <v>283624</v>
      </c>
      <c r="K18" s="322"/>
      <c r="L18" s="112"/>
      <c r="M18" s="112"/>
      <c r="N18" s="112"/>
      <c r="O18" s="112"/>
      <c r="P18" s="112"/>
      <c r="Q18" s="112"/>
      <c r="R18" s="112"/>
      <c r="S18" s="112"/>
      <c r="T18" s="112"/>
    </row>
    <row r="19" spans="1:20" s="114" customFormat="1" ht="20.25" customHeight="1">
      <c r="A19" s="599" t="s">
        <v>70</v>
      </c>
      <c r="B19" s="592">
        <v>45754</v>
      </c>
      <c r="C19" s="592">
        <v>11211</v>
      </c>
      <c r="D19" s="593">
        <v>56965</v>
      </c>
      <c r="E19" s="592">
        <v>57920</v>
      </c>
      <c r="F19" s="592">
        <v>14810</v>
      </c>
      <c r="G19" s="593">
        <v>72730</v>
      </c>
      <c r="H19" s="592">
        <v>144206</v>
      </c>
      <c r="I19" s="592">
        <v>40010</v>
      </c>
      <c r="J19" s="593">
        <v>184216</v>
      </c>
      <c r="K19" s="322"/>
      <c r="L19" s="112"/>
      <c r="M19" s="112"/>
      <c r="N19" s="112"/>
      <c r="O19" s="112"/>
      <c r="P19" s="112"/>
      <c r="Q19" s="112"/>
      <c r="R19" s="112"/>
      <c r="S19" s="112"/>
      <c r="T19" s="112"/>
    </row>
    <row r="20" spans="1:20" s="114" customFormat="1" ht="20.25" customHeight="1">
      <c r="A20" s="598" t="s">
        <v>71</v>
      </c>
      <c r="B20" s="594">
        <v>23083</v>
      </c>
      <c r="C20" s="594">
        <v>5944</v>
      </c>
      <c r="D20" s="595">
        <v>29027</v>
      </c>
      <c r="E20" s="594">
        <v>34141</v>
      </c>
      <c r="F20" s="594">
        <v>9451</v>
      </c>
      <c r="G20" s="595">
        <v>43592</v>
      </c>
      <c r="H20" s="594">
        <v>65750</v>
      </c>
      <c r="I20" s="594">
        <v>31463</v>
      </c>
      <c r="J20" s="595">
        <v>97213</v>
      </c>
      <c r="K20" s="322"/>
      <c r="L20" s="112"/>
      <c r="M20" s="112"/>
      <c r="N20" s="112"/>
      <c r="O20" s="112"/>
      <c r="P20" s="112"/>
      <c r="Q20" s="112"/>
      <c r="R20" s="112"/>
      <c r="S20" s="112"/>
      <c r="T20" s="112"/>
    </row>
    <row r="21" spans="1:20" s="114" customFormat="1" ht="20.25" customHeight="1">
      <c r="A21" s="599" t="s">
        <v>72</v>
      </c>
      <c r="B21" s="592">
        <v>8527</v>
      </c>
      <c r="C21" s="592">
        <v>2711</v>
      </c>
      <c r="D21" s="593">
        <v>11238</v>
      </c>
      <c r="E21" s="592">
        <v>15072</v>
      </c>
      <c r="F21" s="592">
        <v>4524</v>
      </c>
      <c r="G21" s="593">
        <v>19596</v>
      </c>
      <c r="H21" s="592">
        <v>52354</v>
      </c>
      <c r="I21" s="592">
        <v>20001</v>
      </c>
      <c r="J21" s="593">
        <v>72355</v>
      </c>
      <c r="K21" s="322"/>
      <c r="L21" s="112"/>
      <c r="M21" s="112"/>
      <c r="N21" s="112"/>
      <c r="O21" s="112"/>
      <c r="P21" s="112"/>
      <c r="Q21" s="112"/>
      <c r="R21" s="112"/>
      <c r="S21" s="112"/>
      <c r="T21" s="112"/>
    </row>
    <row r="22" spans="1:20" s="114" customFormat="1" ht="20.25" customHeight="1">
      <c r="A22" s="598" t="s">
        <v>73</v>
      </c>
      <c r="B22" s="594">
        <v>3717</v>
      </c>
      <c r="C22" s="594">
        <v>1456</v>
      </c>
      <c r="D22" s="595">
        <v>5173</v>
      </c>
      <c r="E22" s="594">
        <v>5301</v>
      </c>
      <c r="F22" s="594">
        <v>2339</v>
      </c>
      <c r="G22" s="595">
        <v>7640</v>
      </c>
      <c r="H22" s="594">
        <v>22967</v>
      </c>
      <c r="I22" s="594">
        <v>10783</v>
      </c>
      <c r="J22" s="595">
        <v>33750</v>
      </c>
      <c r="K22" s="322"/>
      <c r="L22" s="112"/>
      <c r="M22" s="112"/>
      <c r="N22" s="112"/>
      <c r="O22" s="112"/>
      <c r="P22" s="112"/>
      <c r="Q22" s="112"/>
      <c r="R22" s="112"/>
      <c r="S22" s="112"/>
      <c r="T22" s="112"/>
    </row>
    <row r="23" spans="1:20" s="114" customFormat="1" ht="20.25" customHeight="1">
      <c r="A23" s="599" t="s">
        <v>74</v>
      </c>
      <c r="B23" s="592">
        <v>1784</v>
      </c>
      <c r="C23" s="592">
        <v>1001</v>
      </c>
      <c r="D23" s="593">
        <v>2785</v>
      </c>
      <c r="E23" s="592">
        <v>1938</v>
      </c>
      <c r="F23" s="592">
        <v>1224</v>
      </c>
      <c r="G23" s="593">
        <v>3162</v>
      </c>
      <c r="H23" s="592">
        <v>10605</v>
      </c>
      <c r="I23" s="592">
        <v>4911</v>
      </c>
      <c r="J23" s="593">
        <v>15516</v>
      </c>
      <c r="K23" s="322"/>
      <c r="L23" s="112"/>
      <c r="M23" s="112"/>
      <c r="N23" s="112"/>
      <c r="O23" s="112"/>
      <c r="P23" s="112"/>
      <c r="Q23" s="112"/>
      <c r="R23" s="112"/>
      <c r="S23" s="112"/>
      <c r="T23" s="112"/>
    </row>
    <row r="24" spans="1:20" s="114" customFormat="1" ht="20.25" customHeight="1">
      <c r="A24" s="598" t="s">
        <v>75</v>
      </c>
      <c r="B24" s="594">
        <v>829</v>
      </c>
      <c r="C24" s="594">
        <v>648</v>
      </c>
      <c r="D24" s="595">
        <v>1477</v>
      </c>
      <c r="E24" s="594">
        <v>1184</v>
      </c>
      <c r="F24" s="594">
        <v>912</v>
      </c>
      <c r="G24" s="595">
        <v>2096</v>
      </c>
      <c r="H24" s="594">
        <v>3634</v>
      </c>
      <c r="I24" s="594">
        <v>3472</v>
      </c>
      <c r="J24" s="595">
        <v>7106</v>
      </c>
      <c r="K24" s="322"/>
      <c r="L24" s="112"/>
      <c r="M24" s="112"/>
      <c r="N24" s="112"/>
      <c r="O24" s="112"/>
      <c r="P24" s="112"/>
      <c r="Q24" s="112"/>
      <c r="R24" s="112"/>
      <c r="S24" s="112"/>
      <c r="T24" s="112"/>
    </row>
    <row r="25" spans="1:20" s="114" customFormat="1" ht="20.25" customHeight="1">
      <c r="A25" s="599" t="s">
        <v>95</v>
      </c>
      <c r="B25" s="592">
        <v>747</v>
      </c>
      <c r="C25" s="592">
        <v>615</v>
      </c>
      <c r="D25" s="593">
        <v>1362</v>
      </c>
      <c r="E25" s="592">
        <v>1384</v>
      </c>
      <c r="F25" s="592">
        <v>934</v>
      </c>
      <c r="G25" s="593">
        <v>2318</v>
      </c>
      <c r="H25" s="592">
        <v>4541</v>
      </c>
      <c r="I25" s="592">
        <v>4731</v>
      </c>
      <c r="J25" s="593">
        <v>9272</v>
      </c>
      <c r="K25" s="322"/>
      <c r="L25" s="112"/>
      <c r="M25" s="112"/>
      <c r="N25" s="112"/>
      <c r="O25" s="112"/>
      <c r="P25" s="112"/>
      <c r="Q25" s="112"/>
      <c r="R25" s="112"/>
      <c r="S25" s="112"/>
      <c r="T25" s="112"/>
    </row>
    <row r="26" spans="1:20" s="114" customFormat="1" ht="19.5" customHeight="1">
      <c r="A26" s="596" t="s">
        <v>267</v>
      </c>
      <c r="B26" s="597">
        <v>611799</v>
      </c>
      <c r="C26" s="597">
        <v>250588</v>
      </c>
      <c r="D26" s="597">
        <v>862387</v>
      </c>
      <c r="E26" s="597">
        <f>SUM(E10:E25)</f>
        <v>989305</v>
      </c>
      <c r="F26" s="597">
        <f>SUM(F10:F25)</f>
        <v>332148</v>
      </c>
      <c r="G26" s="597">
        <v>1321453</v>
      </c>
      <c r="H26" s="597">
        <v>1888520</v>
      </c>
      <c r="I26" s="597">
        <v>810080</v>
      </c>
      <c r="J26" s="597">
        <v>2698600</v>
      </c>
      <c r="K26" s="322"/>
      <c r="L26" s="112"/>
      <c r="M26" s="112"/>
      <c r="N26" s="112"/>
      <c r="O26" s="112"/>
      <c r="P26" s="112"/>
      <c r="Q26" s="112"/>
      <c r="R26" s="112"/>
      <c r="S26" s="112"/>
      <c r="T26" s="112"/>
    </row>
    <row r="27" spans="1:23" s="205" customFormat="1" ht="19.5" customHeight="1">
      <c r="A27" s="352" t="s">
        <v>125</v>
      </c>
      <c r="B27" s="357"/>
      <c r="C27" s="357"/>
      <c r="D27" s="357"/>
      <c r="E27" s="357"/>
      <c r="F27" s="357"/>
      <c r="G27" s="357"/>
      <c r="H27" s="357"/>
      <c r="I27" s="357"/>
      <c r="J27" s="358" t="s">
        <v>272</v>
      </c>
      <c r="K27" s="357"/>
      <c r="L27" s="162"/>
      <c r="N27" s="161"/>
      <c r="O27" s="161"/>
      <c r="P27" s="161"/>
      <c r="Q27" s="161"/>
      <c r="R27" s="161"/>
      <c r="S27" s="161"/>
      <c r="T27" s="161"/>
      <c r="U27" s="161"/>
      <c r="V27" s="161"/>
      <c r="W27" s="161"/>
    </row>
    <row r="28" spans="1:23" s="205" customFormat="1" ht="12.75" customHeight="1">
      <c r="A28" s="357"/>
      <c r="B28" s="357"/>
      <c r="C28" s="357"/>
      <c r="D28" s="357"/>
      <c r="E28" s="713"/>
      <c r="F28" s="713"/>
      <c r="G28" s="713"/>
      <c r="H28" s="713"/>
      <c r="I28" s="713"/>
      <c r="J28" s="713"/>
      <c r="K28" s="357"/>
      <c r="L28" s="162"/>
      <c r="N28" s="161"/>
      <c r="O28" s="161"/>
      <c r="P28" s="161"/>
      <c r="Q28" s="161"/>
      <c r="R28" s="161"/>
      <c r="S28" s="161"/>
      <c r="T28" s="161"/>
      <c r="U28" s="161"/>
      <c r="V28" s="161"/>
      <c r="W28" s="161"/>
    </row>
    <row r="29" spans="1:23" s="205" customFormat="1" ht="12.75" customHeight="1">
      <c r="A29" s="357"/>
      <c r="B29" s="357"/>
      <c r="C29" s="357"/>
      <c r="D29" s="357"/>
      <c r="E29" s="357"/>
      <c r="F29" s="357"/>
      <c r="G29" s="357"/>
      <c r="H29" s="357"/>
      <c r="I29" s="356"/>
      <c r="J29" s="589"/>
      <c r="K29" s="589"/>
      <c r="L29" s="206"/>
      <c r="M29" s="206"/>
      <c r="N29" s="207"/>
      <c r="O29" s="207"/>
      <c r="P29" s="207"/>
      <c r="Q29" s="207"/>
      <c r="R29" s="207"/>
      <c r="S29" s="207"/>
      <c r="T29" s="207"/>
      <c r="U29" s="161"/>
      <c r="V29" s="161"/>
      <c r="W29" s="161"/>
    </row>
  </sheetData>
  <sheetProtection/>
  <mergeCells count="7">
    <mergeCell ref="E28:J28"/>
    <mergeCell ref="A4:J4"/>
    <mergeCell ref="A5:J5"/>
    <mergeCell ref="A6:J6"/>
    <mergeCell ref="B8:D8"/>
    <mergeCell ref="E8:G8"/>
    <mergeCell ref="H8:J8"/>
  </mergeCells>
  <printOptions horizontalCentered="1"/>
  <pageMargins left="0.44" right="0.32" top="0.5" bottom="0.5" header="0" footer="0.25"/>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sheetPr>
    <tabColor theme="0"/>
  </sheetPr>
  <dimension ref="A1:V4"/>
  <sheetViews>
    <sheetView rightToLeft="1" tabSelected="1" view="pageBreakPreview" zoomScale="85" zoomScaleSheetLayoutView="85" zoomScalePageLayoutView="0" workbookViewId="0" topLeftCell="A1">
      <selection activeCell="I7" sqref="I7"/>
    </sheetView>
  </sheetViews>
  <sheetFormatPr defaultColWidth="20.7109375" defaultRowHeight="49.5" customHeight="1"/>
  <cols>
    <col min="1" max="1" width="18.7109375" style="538" customWidth="1"/>
    <col min="2" max="2" width="58.8515625" style="538" customWidth="1"/>
    <col min="3" max="3" width="2.7109375" style="538" hidden="1" customWidth="1"/>
    <col min="4" max="4" width="65.7109375" style="538" customWidth="1"/>
    <col min="5" max="8" width="20.7109375" style="538" customWidth="1"/>
    <col min="9" max="22" width="20.7109375" style="193" customWidth="1"/>
    <col min="23" max="16384" width="20.7109375" style="195" customWidth="1"/>
  </cols>
  <sheetData>
    <row r="1" spans="1:22" s="194" customFormat="1" ht="99.75" customHeight="1">
      <c r="A1" s="720"/>
      <c r="B1" s="720"/>
      <c r="C1" s="720"/>
      <c r="D1" s="720"/>
      <c r="E1" s="538"/>
      <c r="F1" s="538"/>
      <c r="G1" s="538"/>
      <c r="H1" s="538"/>
      <c r="I1" s="193"/>
      <c r="J1" s="193"/>
      <c r="K1" s="193"/>
      <c r="L1" s="193"/>
      <c r="M1" s="193"/>
      <c r="N1" s="193"/>
      <c r="O1" s="193"/>
      <c r="P1" s="193"/>
      <c r="Q1" s="193"/>
      <c r="R1" s="193"/>
      <c r="S1" s="193"/>
      <c r="T1" s="193"/>
      <c r="U1" s="193"/>
      <c r="V1" s="193"/>
    </row>
    <row r="2" spans="1:22" s="194" customFormat="1" ht="199.5" customHeight="1">
      <c r="A2" s="538"/>
      <c r="B2" s="538"/>
      <c r="C2" s="538"/>
      <c r="D2" s="538"/>
      <c r="E2" s="538"/>
      <c r="F2" s="538"/>
      <c r="G2" s="538"/>
      <c r="H2" s="538"/>
      <c r="I2" s="193"/>
      <c r="J2" s="193"/>
      <c r="K2" s="193"/>
      <c r="L2" s="193"/>
      <c r="M2" s="193"/>
      <c r="N2" s="193"/>
      <c r="O2" s="193"/>
      <c r="P2" s="193"/>
      <c r="Q2" s="193"/>
      <c r="R2" s="193"/>
      <c r="S2" s="193"/>
      <c r="T2" s="193"/>
      <c r="U2" s="193"/>
      <c r="V2" s="193"/>
    </row>
    <row r="3" ht="199.5" customHeight="1"/>
    <row r="4" spans="2:4" ht="30" customHeight="1">
      <c r="B4" s="721"/>
      <c r="C4" s="721"/>
      <c r="D4" s="721"/>
    </row>
    <row r="5" ht="199.5" customHeight="1"/>
    <row r="6" ht="199.5" customHeight="1"/>
    <row r="7" ht="199.5" customHeight="1"/>
    <row r="8" ht="199.5" customHeight="1"/>
    <row r="9" ht="199.5" customHeight="1"/>
  </sheetData>
  <sheetProtection/>
  <mergeCells count="2">
    <mergeCell ref="A1:D1"/>
    <mergeCell ref="B4:D4"/>
  </mergeCells>
  <printOptions horizontalCentered="1" verticalCentered="1"/>
  <pageMargins left="0.25" right="0.25" top="0.5" bottom="0.5" header="0.25" footer="0.25"/>
  <pageSetup horizontalDpi="300" verticalDpi="300" orientation="landscape" paperSize="9" r:id="rId2"/>
  <headerFooter alignWithMargins="0">
    <oddHeader>&amp;R&amp;"WinSoft Pro,غامق"شكــل ( 01 - 01 ) Figure</oddHeader>
  </headerFooter>
  <drawing r:id="rId1"/>
</worksheet>
</file>

<file path=xl/worksheets/sheet7.xml><?xml version="1.0" encoding="utf-8"?>
<worksheet xmlns="http://schemas.openxmlformats.org/spreadsheetml/2006/main" xmlns:r="http://schemas.openxmlformats.org/officeDocument/2006/relationships">
  <sheetPr>
    <tabColor theme="0"/>
  </sheetPr>
  <dimension ref="A2:Q20"/>
  <sheetViews>
    <sheetView rightToLeft="1" tabSelected="1" view="pageBreakPreview" zoomScale="115" zoomScaleNormal="75" zoomScaleSheetLayoutView="115" zoomScalePageLayoutView="0" workbookViewId="0" topLeftCell="A12">
      <selection activeCell="I7" sqref="I7"/>
    </sheetView>
  </sheetViews>
  <sheetFormatPr defaultColWidth="9.140625" defaultRowHeight="12.75"/>
  <cols>
    <col min="1" max="1" width="38.28125" style="359" customWidth="1"/>
    <col min="2" max="4" width="23.00390625" style="359" customWidth="1"/>
    <col min="5" max="5" width="37.7109375" style="359" customWidth="1"/>
    <col min="6" max="6" width="9.140625" style="359" customWidth="1"/>
    <col min="7" max="8" width="7.8515625" style="359" customWidth="1"/>
    <col min="9" max="9" width="7.8515625" style="38" customWidth="1"/>
    <col min="10" max="17" width="9.140625" style="38" customWidth="1"/>
    <col min="18" max="16384" width="9.140625" style="2" customWidth="1"/>
  </cols>
  <sheetData>
    <row r="1" ht="51.75" customHeight="1"/>
    <row r="2" spans="1:17" s="71" customFormat="1" ht="24">
      <c r="A2" s="722" t="s">
        <v>269</v>
      </c>
      <c r="B2" s="722"/>
      <c r="C2" s="722"/>
      <c r="D2" s="722"/>
      <c r="E2" s="722"/>
      <c r="F2" s="360"/>
      <c r="G2" s="360"/>
      <c r="H2" s="360"/>
      <c r="I2" s="70"/>
      <c r="J2" s="70"/>
      <c r="K2" s="70"/>
      <c r="L2" s="70"/>
      <c r="M2" s="70"/>
      <c r="N2" s="70"/>
      <c r="O2" s="70"/>
      <c r="P2" s="70"/>
      <c r="Q2" s="70"/>
    </row>
    <row r="3" spans="1:17" s="73" customFormat="1" ht="18.75" customHeight="1">
      <c r="A3" s="722" t="s">
        <v>333</v>
      </c>
      <c r="B3" s="722"/>
      <c r="C3" s="722"/>
      <c r="D3" s="722"/>
      <c r="E3" s="722"/>
      <c r="F3" s="360"/>
      <c r="G3" s="360"/>
      <c r="H3" s="360"/>
      <c r="I3" s="70"/>
      <c r="J3" s="70"/>
      <c r="K3" s="70"/>
      <c r="L3" s="70"/>
      <c r="M3" s="70"/>
      <c r="N3" s="70"/>
      <c r="O3" s="70"/>
      <c r="P3" s="70"/>
      <c r="Q3" s="70"/>
    </row>
    <row r="4" spans="1:7" ht="25.5" customHeight="1">
      <c r="A4" s="211" t="s">
        <v>181</v>
      </c>
      <c r="G4" s="525"/>
    </row>
    <row r="5" spans="1:6" ht="22.5" customHeight="1">
      <c r="A5" s="478" t="s">
        <v>268</v>
      </c>
      <c r="B5" s="294">
        <v>2014</v>
      </c>
      <c r="C5" s="294">
        <v>2015</v>
      </c>
      <c r="D5" s="294">
        <v>2016</v>
      </c>
      <c r="E5" s="477" t="s">
        <v>10</v>
      </c>
      <c r="F5" s="526"/>
    </row>
    <row r="6" spans="1:17" s="5" customFormat="1" ht="27" customHeight="1">
      <c r="A6" s="525" t="s">
        <v>47</v>
      </c>
      <c r="B6" s="667"/>
      <c r="C6" s="667"/>
      <c r="D6" s="667"/>
      <c r="E6" s="527" t="s">
        <v>5</v>
      </c>
      <c r="F6" s="359"/>
      <c r="G6" s="359"/>
      <c r="H6" s="359"/>
      <c r="I6" s="38"/>
      <c r="J6" s="38"/>
      <c r="K6" s="38"/>
      <c r="L6" s="38"/>
      <c r="M6" s="38"/>
      <c r="N6" s="38"/>
      <c r="O6" s="38"/>
      <c r="P6" s="38"/>
      <c r="Q6" s="38"/>
    </row>
    <row r="7" spans="1:17" s="5" customFormat="1" ht="27" customHeight="1">
      <c r="A7" s="528" t="s">
        <v>45</v>
      </c>
      <c r="B7" s="668">
        <v>389028</v>
      </c>
      <c r="C7" s="668">
        <v>413310</v>
      </c>
      <c r="D7" s="668">
        <v>446570</v>
      </c>
      <c r="E7" s="529" t="s">
        <v>280</v>
      </c>
      <c r="F7" s="492"/>
      <c r="G7" s="359"/>
      <c r="H7" s="359"/>
      <c r="I7" s="38"/>
      <c r="J7" s="38"/>
      <c r="K7" s="38"/>
      <c r="L7" s="38"/>
      <c r="M7" s="38"/>
      <c r="N7" s="38"/>
      <c r="O7" s="38"/>
      <c r="P7" s="38"/>
      <c r="Q7" s="38"/>
    </row>
    <row r="8" spans="1:17" s="5" customFormat="1" ht="27" customHeight="1">
      <c r="A8" s="483" t="s">
        <v>6</v>
      </c>
      <c r="B8" s="667">
        <f>B16-B12</f>
        <v>1624509</v>
      </c>
      <c r="C8" s="667">
        <v>1724198</v>
      </c>
      <c r="D8" s="667">
        <v>1933647</v>
      </c>
      <c r="E8" s="530" t="s">
        <v>281</v>
      </c>
      <c r="F8" s="492"/>
      <c r="G8" s="359"/>
      <c r="H8" s="359"/>
      <c r="I8" s="38"/>
      <c r="J8" s="38"/>
      <c r="K8" s="38"/>
      <c r="L8" s="38"/>
      <c r="M8" s="38"/>
      <c r="N8" s="38"/>
      <c r="O8" s="38"/>
      <c r="P8" s="38"/>
      <c r="Q8" s="38"/>
    </row>
    <row r="9" spans="1:17" s="5" customFormat="1" ht="27" customHeight="1">
      <c r="A9" s="528" t="s">
        <v>46</v>
      </c>
      <c r="B9" s="669">
        <f>B8/B7</f>
        <v>4.175815108424072</v>
      </c>
      <c r="C9" s="669">
        <f>C8/C7</f>
        <v>4.171682272386344</v>
      </c>
      <c r="D9" s="669">
        <f>D8/D7</f>
        <v>4.329997536780348</v>
      </c>
      <c r="E9" s="529" t="s">
        <v>282</v>
      </c>
      <c r="F9" s="359"/>
      <c r="G9" s="359"/>
      <c r="H9" s="359"/>
      <c r="I9" s="38"/>
      <c r="J9" s="38"/>
      <c r="K9" s="38"/>
      <c r="L9" s="38"/>
      <c r="M9" s="38"/>
      <c r="N9" s="38"/>
      <c r="O9" s="38"/>
      <c r="P9" s="38"/>
      <c r="Q9" s="38"/>
    </row>
    <row r="10" spans="1:17" s="102" customFormat="1" ht="27" customHeight="1">
      <c r="A10" s="531" t="s">
        <v>270</v>
      </c>
      <c r="B10" s="670"/>
      <c r="C10" s="670"/>
      <c r="D10" s="670"/>
      <c r="E10" s="532" t="s">
        <v>338</v>
      </c>
      <c r="F10" s="533"/>
      <c r="G10" s="443"/>
      <c r="H10" s="443"/>
      <c r="I10" s="101"/>
      <c r="J10" s="101"/>
      <c r="K10" s="101"/>
      <c r="L10" s="101"/>
      <c r="M10" s="101"/>
      <c r="N10" s="101"/>
      <c r="O10" s="101"/>
      <c r="P10" s="101"/>
      <c r="Q10" s="101"/>
    </row>
    <row r="11" spans="1:17" s="5" customFormat="1" ht="27" customHeight="1">
      <c r="A11" s="528" t="s">
        <v>19</v>
      </c>
      <c r="B11" s="668">
        <v>2235</v>
      </c>
      <c r="C11" s="668">
        <v>2271</v>
      </c>
      <c r="D11" s="668">
        <v>2286</v>
      </c>
      <c r="E11" s="529" t="s">
        <v>334</v>
      </c>
      <c r="F11" s="359"/>
      <c r="G11" s="492"/>
      <c r="H11" s="359"/>
      <c r="I11" s="38"/>
      <c r="J11" s="38"/>
      <c r="K11" s="38"/>
      <c r="L11" s="38"/>
      <c r="M11" s="38"/>
      <c r="N11" s="38"/>
      <c r="O11" s="38"/>
      <c r="P11" s="38"/>
      <c r="Q11" s="38"/>
    </row>
    <row r="12" spans="1:17" s="102" customFormat="1" ht="27" customHeight="1">
      <c r="A12" s="531" t="s">
        <v>6</v>
      </c>
      <c r="B12" s="671">
        <v>702841</v>
      </c>
      <c r="C12" s="671">
        <v>722477</v>
      </c>
      <c r="D12" s="671">
        <v>764953</v>
      </c>
      <c r="E12" s="532" t="s">
        <v>281</v>
      </c>
      <c r="F12" s="443"/>
      <c r="G12" s="443"/>
      <c r="H12" s="443"/>
      <c r="I12" s="101"/>
      <c r="J12" s="101"/>
      <c r="K12" s="101"/>
      <c r="L12" s="101"/>
      <c r="M12" s="101"/>
      <c r="N12" s="101"/>
      <c r="O12" s="101"/>
      <c r="P12" s="101"/>
      <c r="Q12" s="101"/>
    </row>
    <row r="13" spans="1:17" s="5" customFormat="1" ht="27" customHeight="1">
      <c r="A13" s="528" t="s">
        <v>7</v>
      </c>
      <c r="B13" s="669">
        <f>B12/B11</f>
        <v>314.4702460850112</v>
      </c>
      <c r="C13" s="669">
        <f>C12/C11</f>
        <v>318.13166006164687</v>
      </c>
      <c r="D13" s="669">
        <f>D12/D11</f>
        <v>334.62510936132986</v>
      </c>
      <c r="E13" s="529" t="s">
        <v>335</v>
      </c>
      <c r="F13" s="359"/>
      <c r="G13" s="359"/>
      <c r="H13" s="359"/>
      <c r="I13" s="38"/>
      <c r="J13" s="38"/>
      <c r="K13" s="38"/>
      <c r="L13" s="38"/>
      <c r="M13" s="38"/>
      <c r="N13" s="38"/>
      <c r="O13" s="38"/>
      <c r="P13" s="38"/>
      <c r="Q13" s="38"/>
    </row>
    <row r="14" spans="1:17" s="102" customFormat="1" ht="27" customHeight="1">
      <c r="A14" s="531" t="s">
        <v>40</v>
      </c>
      <c r="B14" s="672"/>
      <c r="C14" s="672"/>
      <c r="D14" s="672"/>
      <c r="E14" s="532" t="s">
        <v>4</v>
      </c>
      <c r="F14" s="443"/>
      <c r="G14" s="443"/>
      <c r="H14" s="443"/>
      <c r="I14" s="101"/>
      <c r="J14" s="101"/>
      <c r="K14" s="101"/>
      <c r="L14" s="101"/>
      <c r="M14" s="101"/>
      <c r="N14" s="101"/>
      <c r="O14" s="101"/>
      <c r="P14" s="101"/>
      <c r="Q14" s="101"/>
    </row>
    <row r="15" spans="1:17" s="5" customFormat="1" ht="32.25" customHeight="1">
      <c r="A15" s="528" t="s">
        <v>48</v>
      </c>
      <c r="B15" s="673">
        <f>B7+B11</f>
        <v>391263</v>
      </c>
      <c r="C15" s="673">
        <f>C7+C11</f>
        <v>415581</v>
      </c>
      <c r="D15" s="673">
        <f>D7+D11</f>
        <v>448856</v>
      </c>
      <c r="E15" s="534" t="s">
        <v>336</v>
      </c>
      <c r="F15" s="359"/>
      <c r="G15" s="359"/>
      <c r="H15" s="359"/>
      <c r="I15" s="38"/>
      <c r="J15" s="38"/>
      <c r="K15" s="38"/>
      <c r="L15" s="38"/>
      <c r="M15" s="38"/>
      <c r="N15" s="38"/>
      <c r="O15" s="38"/>
      <c r="P15" s="38"/>
      <c r="Q15" s="38"/>
    </row>
    <row r="16" spans="1:17" s="102" customFormat="1" ht="32.25" customHeight="1">
      <c r="A16" s="531" t="s">
        <v>6</v>
      </c>
      <c r="B16" s="674">
        <v>2327350</v>
      </c>
      <c r="C16" s="674">
        <f>C12+C8</f>
        <v>2446675</v>
      </c>
      <c r="D16" s="674">
        <f>D12+D8</f>
        <v>2698600</v>
      </c>
      <c r="E16" s="532" t="s">
        <v>281</v>
      </c>
      <c r="F16" s="443"/>
      <c r="G16" s="443"/>
      <c r="H16" s="443"/>
      <c r="I16" s="101"/>
      <c r="J16" s="101"/>
      <c r="K16" s="101"/>
      <c r="L16" s="101"/>
      <c r="M16" s="101"/>
      <c r="N16" s="101"/>
      <c r="O16" s="101"/>
      <c r="P16" s="101"/>
      <c r="Q16" s="101"/>
    </row>
    <row r="17" spans="1:17" s="5" customFormat="1" ht="35.25" customHeight="1">
      <c r="A17" s="535" t="s">
        <v>49</v>
      </c>
      <c r="B17" s="675">
        <f>B16/B15</f>
        <v>5.948300759335792</v>
      </c>
      <c r="C17" s="675">
        <f>C16/C15</f>
        <v>5.887360105490867</v>
      </c>
      <c r="D17" s="675">
        <f>D16/D15</f>
        <v>6.012173169123282</v>
      </c>
      <c r="E17" s="536" t="s">
        <v>337</v>
      </c>
      <c r="F17" s="359"/>
      <c r="G17" s="359"/>
      <c r="H17" s="359"/>
      <c r="I17" s="38"/>
      <c r="J17" s="38"/>
      <c r="K17" s="38"/>
      <c r="L17" s="38"/>
      <c r="M17" s="38"/>
      <c r="N17" s="38"/>
      <c r="O17" s="38"/>
      <c r="P17" s="38"/>
      <c r="Q17" s="38"/>
    </row>
    <row r="18" spans="1:17" s="5" customFormat="1" ht="9" customHeight="1" hidden="1">
      <c r="A18" s="489"/>
      <c r="B18" s="240"/>
      <c r="C18" s="240"/>
      <c r="D18" s="240"/>
      <c r="E18" s="489"/>
      <c r="F18" s="359"/>
      <c r="G18" s="240"/>
      <c r="H18" s="240"/>
      <c r="I18" s="26"/>
      <c r="J18" s="38"/>
      <c r="K18" s="38"/>
      <c r="L18" s="38"/>
      <c r="M18" s="38"/>
      <c r="N18" s="38"/>
      <c r="O18" s="38"/>
      <c r="P18" s="38"/>
      <c r="Q18" s="38"/>
    </row>
    <row r="19" spans="1:17" s="96" customFormat="1" ht="21" customHeight="1">
      <c r="A19" s="410" t="s">
        <v>368</v>
      </c>
      <c r="B19" s="410"/>
      <c r="C19" s="382"/>
      <c r="D19" s="501"/>
      <c r="E19" s="501" t="s">
        <v>367</v>
      </c>
      <c r="F19" s="501"/>
      <c r="G19" s="501"/>
      <c r="H19" s="412"/>
      <c r="I19" s="154"/>
      <c r="J19" s="154"/>
      <c r="K19" s="154"/>
      <c r="L19" s="154"/>
      <c r="M19" s="154"/>
      <c r="N19" s="154"/>
      <c r="O19" s="94"/>
      <c r="P19" s="94"/>
      <c r="Q19" s="94"/>
    </row>
    <row r="20" spans="1:17" ht="15" customHeight="1">
      <c r="A20" s="524"/>
      <c r="B20" s="210"/>
      <c r="C20" s="537"/>
      <c r="D20" s="210"/>
      <c r="E20" s="537"/>
      <c r="F20" s="210"/>
      <c r="H20" s="210"/>
      <c r="I20" s="19"/>
      <c r="J20" s="19"/>
      <c r="K20" s="19"/>
      <c r="L20" s="19"/>
      <c r="M20" s="19"/>
      <c r="N20" s="19"/>
      <c r="O20" s="19"/>
      <c r="P20" s="19"/>
      <c r="Q20" s="19"/>
    </row>
  </sheetData>
  <sheetProtection/>
  <mergeCells count="2">
    <mergeCell ref="A2:E2"/>
    <mergeCell ref="A3:E3"/>
  </mergeCells>
  <printOptions horizontalCentered="1"/>
  <pageMargins left="0.25" right="0.25" top="0.75" bottom="0.5" header="0" footer="0.25"/>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sheetPr>
    <tabColor theme="0"/>
  </sheetPr>
  <dimension ref="A2:W18"/>
  <sheetViews>
    <sheetView rightToLeft="1" tabSelected="1" view="pageBreakPreview" zoomScaleNormal="75" zoomScaleSheetLayoutView="100" zoomScalePageLayoutView="0" workbookViewId="0" topLeftCell="A1">
      <selection activeCell="I7" sqref="I7"/>
    </sheetView>
  </sheetViews>
  <sheetFormatPr defaultColWidth="9.140625" defaultRowHeight="12.75"/>
  <cols>
    <col min="1" max="1" width="22.421875" style="359" customWidth="1"/>
    <col min="2" max="4" width="10.00390625" style="359" customWidth="1"/>
    <col min="5" max="5" width="9.00390625" style="359" customWidth="1"/>
    <col min="6" max="7" width="10.00390625" style="359" customWidth="1"/>
    <col min="8" max="8" width="11.7109375" style="359" customWidth="1"/>
    <col min="9" max="9" width="9.57421875" style="359" customWidth="1"/>
    <col min="10" max="10" width="11.57421875" style="359" customWidth="1"/>
    <col min="11" max="11" width="10.00390625" style="359" customWidth="1"/>
    <col min="12" max="12" width="11.7109375" style="359" customWidth="1"/>
    <col min="13" max="13" width="8.7109375" style="359" customWidth="1"/>
    <col min="14" max="14" width="9.140625" style="359" customWidth="1"/>
    <col min="15" max="15" width="9.421875" style="359" bestFit="1" customWidth="1"/>
    <col min="16" max="16" width="9.140625" style="359" customWidth="1"/>
    <col min="17" max="23" width="9.140625" style="38" customWidth="1"/>
    <col min="24" max="16384" width="9.140625" style="2" customWidth="1"/>
  </cols>
  <sheetData>
    <row r="1" ht="52.5" customHeight="1"/>
    <row r="2" spans="1:23" s="15" customFormat="1" ht="18.75" customHeight="1">
      <c r="A2" s="722" t="s">
        <v>342</v>
      </c>
      <c r="B2" s="722"/>
      <c r="C2" s="722"/>
      <c r="D2" s="722"/>
      <c r="E2" s="722"/>
      <c r="F2" s="722"/>
      <c r="G2" s="722"/>
      <c r="H2" s="722"/>
      <c r="I2" s="722"/>
      <c r="J2" s="722"/>
      <c r="K2" s="722"/>
      <c r="L2" s="722"/>
      <c r="M2" s="722"/>
      <c r="N2" s="359"/>
      <c r="O2" s="359"/>
      <c r="P2" s="359"/>
      <c r="Q2" s="38"/>
      <c r="R2" s="38"/>
      <c r="S2" s="38"/>
      <c r="T2" s="38"/>
      <c r="U2" s="38"/>
      <c r="V2" s="38"/>
      <c r="W2" s="38"/>
    </row>
    <row r="3" spans="1:23" s="15" customFormat="1" ht="18.75" customHeight="1">
      <c r="A3" s="725" t="s">
        <v>383</v>
      </c>
      <c r="B3" s="725"/>
      <c r="C3" s="725"/>
      <c r="D3" s="725"/>
      <c r="E3" s="725"/>
      <c r="F3" s="725"/>
      <c r="G3" s="725"/>
      <c r="H3" s="725"/>
      <c r="I3" s="725"/>
      <c r="J3" s="725"/>
      <c r="K3" s="725"/>
      <c r="L3" s="725"/>
      <c r="M3" s="725"/>
      <c r="N3" s="359"/>
      <c r="O3" s="359"/>
      <c r="P3" s="359"/>
      <c r="Q3" s="38"/>
      <c r="R3" s="38"/>
      <c r="S3" s="38"/>
      <c r="T3" s="38"/>
      <c r="U3" s="38"/>
      <c r="V3" s="38"/>
      <c r="W3" s="38"/>
    </row>
    <row r="4" spans="1:13" ht="24">
      <c r="A4" s="722" t="s">
        <v>364</v>
      </c>
      <c r="B4" s="722"/>
      <c r="C4" s="722"/>
      <c r="D4" s="722"/>
      <c r="E4" s="722"/>
      <c r="F4" s="722"/>
      <c r="G4" s="722"/>
      <c r="H4" s="722"/>
      <c r="I4" s="722"/>
      <c r="J4" s="722"/>
      <c r="K4" s="722"/>
      <c r="L4" s="722"/>
      <c r="M4" s="722"/>
    </row>
    <row r="5" ht="2.25" customHeight="1"/>
    <row r="6" ht="24.75" customHeight="1">
      <c r="A6" s="211" t="s">
        <v>180</v>
      </c>
    </row>
    <row r="7" spans="1:14" ht="24" customHeight="1">
      <c r="A7" s="509" t="s">
        <v>145</v>
      </c>
      <c r="B7" s="726">
        <v>2000</v>
      </c>
      <c r="C7" s="727"/>
      <c r="D7" s="727"/>
      <c r="E7" s="728"/>
      <c r="F7" s="519">
        <v>2005</v>
      </c>
      <c r="G7" s="520"/>
      <c r="H7" s="520"/>
      <c r="I7" s="600"/>
      <c r="J7" s="726" t="s">
        <v>392</v>
      </c>
      <c r="K7" s="727"/>
      <c r="L7" s="727"/>
      <c r="M7" s="727"/>
      <c r="N7" s="489"/>
    </row>
    <row r="8" spans="1:13" ht="21" customHeight="1">
      <c r="A8" s="510" t="s">
        <v>146</v>
      </c>
      <c r="B8" s="511" t="s">
        <v>1</v>
      </c>
      <c r="C8" s="511" t="s">
        <v>287</v>
      </c>
      <c r="D8" s="521" t="s">
        <v>3</v>
      </c>
      <c r="E8" s="731" t="s">
        <v>8</v>
      </c>
      <c r="F8" s="511" t="s">
        <v>1</v>
      </c>
      <c r="G8" s="511" t="s">
        <v>287</v>
      </c>
      <c r="H8" s="521" t="s">
        <v>3</v>
      </c>
      <c r="I8" s="729" t="s">
        <v>8</v>
      </c>
      <c r="J8" s="511" t="s">
        <v>1</v>
      </c>
      <c r="K8" s="511" t="s">
        <v>287</v>
      </c>
      <c r="L8" s="521" t="s">
        <v>3</v>
      </c>
      <c r="M8" s="729" t="s">
        <v>8</v>
      </c>
    </row>
    <row r="9" spans="1:13" ht="17.25" customHeight="1">
      <c r="A9" s="512"/>
      <c r="B9" s="513" t="s">
        <v>276</v>
      </c>
      <c r="C9" s="513" t="s">
        <v>277</v>
      </c>
      <c r="D9" s="216" t="s">
        <v>4</v>
      </c>
      <c r="E9" s="732"/>
      <c r="F9" s="513" t="s">
        <v>276</v>
      </c>
      <c r="G9" s="513" t="s">
        <v>277</v>
      </c>
      <c r="H9" s="216" t="s">
        <v>4</v>
      </c>
      <c r="I9" s="730"/>
      <c r="J9" s="513" t="s">
        <v>276</v>
      </c>
      <c r="K9" s="513" t="s">
        <v>277</v>
      </c>
      <c r="L9" s="216" t="s">
        <v>4</v>
      </c>
      <c r="M9" s="730"/>
    </row>
    <row r="10" spans="1:13" ht="44.25" customHeight="1">
      <c r="A10" s="514" t="s">
        <v>97</v>
      </c>
      <c r="B10" s="601">
        <v>54145</v>
      </c>
      <c r="C10" s="601">
        <v>15754</v>
      </c>
      <c r="D10" s="602">
        <f>SUM(B10:C10)</f>
        <v>69899</v>
      </c>
      <c r="E10" s="603">
        <v>9.19</v>
      </c>
      <c r="F10" s="601">
        <v>61130</v>
      </c>
      <c r="G10" s="601">
        <v>10144</v>
      </c>
      <c r="H10" s="602">
        <v>71274</v>
      </c>
      <c r="I10" s="604">
        <v>5.89</v>
      </c>
      <c r="J10" s="601">
        <v>47393</v>
      </c>
      <c r="K10" s="601">
        <v>12693</v>
      </c>
      <c r="L10" s="602">
        <f>K10+J10</f>
        <v>60086</v>
      </c>
      <c r="M10" s="603">
        <v>2.4973659327299744</v>
      </c>
    </row>
    <row r="11" spans="1:13" ht="44.25" customHeight="1">
      <c r="A11" s="515" t="s">
        <v>98</v>
      </c>
      <c r="B11" s="605">
        <v>108024</v>
      </c>
      <c r="C11" s="605">
        <v>32751</v>
      </c>
      <c r="D11" s="606">
        <f>SUM(B11:C11)</f>
        <v>140775</v>
      </c>
      <c r="E11" s="607">
        <v>18.51</v>
      </c>
      <c r="F11" s="605">
        <v>125298</v>
      </c>
      <c r="G11" s="605">
        <v>26856</v>
      </c>
      <c r="H11" s="606">
        <v>152154</v>
      </c>
      <c r="I11" s="608">
        <v>12.57</v>
      </c>
      <c r="J11" s="605">
        <v>130042</v>
      </c>
      <c r="K11" s="605">
        <v>32977</v>
      </c>
      <c r="L11" s="606">
        <f>K11+J11</f>
        <v>163019</v>
      </c>
      <c r="M11" s="609">
        <v>6.775589937551304</v>
      </c>
    </row>
    <row r="12" spans="1:13" ht="48.75" customHeight="1">
      <c r="A12" s="514" t="s">
        <v>283</v>
      </c>
      <c r="B12" s="610">
        <f>83438+91809+111695</f>
        <v>286942</v>
      </c>
      <c r="C12" s="610">
        <f>25102+27985+45834</f>
        <v>98921</v>
      </c>
      <c r="D12" s="611">
        <f>SUM(B12:C12)</f>
        <v>385863</v>
      </c>
      <c r="E12" s="612">
        <v>50.72</v>
      </c>
      <c r="F12" s="610">
        <v>581810</v>
      </c>
      <c r="G12" s="610">
        <v>158461</v>
      </c>
      <c r="H12" s="611">
        <v>740271</v>
      </c>
      <c r="I12" s="604">
        <v>61.16</v>
      </c>
      <c r="J12" s="610">
        <v>1058273</v>
      </c>
      <c r="K12" s="610">
        <v>277102</v>
      </c>
      <c r="L12" s="602">
        <f>K12+J12</f>
        <v>1335375</v>
      </c>
      <c r="M12" s="603">
        <v>55.502447032907654</v>
      </c>
    </row>
    <row r="13" spans="1:13" ht="47.25" customHeight="1">
      <c r="A13" s="515" t="s">
        <v>284</v>
      </c>
      <c r="B13" s="605">
        <v>21870</v>
      </c>
      <c r="C13" s="605">
        <v>10552</v>
      </c>
      <c r="D13" s="606">
        <f>SUM(B13:C13)</f>
        <v>32422</v>
      </c>
      <c r="E13" s="607">
        <v>4.26</v>
      </c>
      <c r="F13" s="605">
        <v>35641</v>
      </c>
      <c r="G13" s="605">
        <v>14357</v>
      </c>
      <c r="H13" s="606">
        <v>49998</v>
      </c>
      <c r="I13" s="608">
        <v>4.13</v>
      </c>
      <c r="J13" s="605">
        <v>83166</v>
      </c>
      <c r="K13" s="605">
        <v>45885</v>
      </c>
      <c r="L13" s="606">
        <f>K13+J13</f>
        <v>129051</v>
      </c>
      <c r="M13" s="609">
        <v>5.363771444009186</v>
      </c>
    </row>
    <row r="14" spans="1:13" ht="56.25">
      <c r="A14" s="514" t="s">
        <v>285</v>
      </c>
      <c r="B14" s="610">
        <v>87390</v>
      </c>
      <c r="C14" s="610">
        <v>44345</v>
      </c>
      <c r="D14" s="611">
        <f>SUM(B14:C14)</f>
        <v>131735</v>
      </c>
      <c r="E14" s="612">
        <v>17.32</v>
      </c>
      <c r="F14" s="610">
        <v>128117</v>
      </c>
      <c r="G14" s="610">
        <v>68624</v>
      </c>
      <c r="H14" s="611">
        <v>196741</v>
      </c>
      <c r="I14" s="613">
        <v>16.25</v>
      </c>
      <c r="J14" s="610">
        <v>417857</v>
      </c>
      <c r="K14" s="610">
        <v>300587</v>
      </c>
      <c r="L14" s="602">
        <f>K14+J14</f>
        <v>718444</v>
      </c>
      <c r="M14" s="612">
        <v>29.860825652801882</v>
      </c>
    </row>
    <row r="15" spans="1:13" ht="42" customHeight="1">
      <c r="A15" s="618" t="s">
        <v>122</v>
      </c>
      <c r="B15" s="614">
        <f>SUM(B10:B14)</f>
        <v>558371</v>
      </c>
      <c r="C15" s="614">
        <f aca="true" t="shared" si="0" ref="C15:H15">SUM(C10:C14)</f>
        <v>202323</v>
      </c>
      <c r="D15" s="615">
        <f t="shared" si="0"/>
        <v>760694</v>
      </c>
      <c r="E15" s="616">
        <f t="shared" si="0"/>
        <v>100</v>
      </c>
      <c r="F15" s="614">
        <f t="shared" si="0"/>
        <v>931996</v>
      </c>
      <c r="G15" s="614">
        <f t="shared" si="0"/>
        <v>278442</v>
      </c>
      <c r="H15" s="615">
        <f t="shared" si="0"/>
        <v>1210438</v>
      </c>
      <c r="I15" s="617">
        <v>100</v>
      </c>
      <c r="J15" s="614">
        <f>SUM(J10:J14)</f>
        <v>1736731</v>
      </c>
      <c r="K15" s="614">
        <f>SUM(K10:K14)</f>
        <v>669244</v>
      </c>
      <c r="L15" s="615">
        <f>SUM(L10:L14)</f>
        <v>2405975</v>
      </c>
      <c r="M15" s="616">
        <f>SUM(M10:M14)</f>
        <v>100</v>
      </c>
    </row>
    <row r="16" spans="1:13" ht="15" customHeight="1">
      <c r="A16" s="319" t="s">
        <v>125</v>
      </c>
      <c r="M16" s="384" t="s">
        <v>272</v>
      </c>
    </row>
    <row r="17" spans="1:23" s="17" customFormat="1" ht="15" customHeight="1">
      <c r="A17" s="522" t="s">
        <v>160</v>
      </c>
      <c r="B17" s="523"/>
      <c r="C17" s="523"/>
      <c r="D17" s="523"/>
      <c r="E17" s="380"/>
      <c r="F17" s="523"/>
      <c r="G17" s="523"/>
      <c r="H17" s="723" t="s">
        <v>161</v>
      </c>
      <c r="I17" s="723"/>
      <c r="J17" s="723"/>
      <c r="K17" s="723"/>
      <c r="L17" s="723"/>
      <c r="M17" s="723"/>
      <c r="N17" s="523"/>
      <c r="O17" s="523"/>
      <c r="P17" s="523"/>
      <c r="Q17" s="22"/>
      <c r="R17" s="22"/>
      <c r="S17" s="22"/>
      <c r="T17" s="22"/>
      <c r="U17" s="22"/>
      <c r="V17" s="22"/>
      <c r="W17" s="22"/>
    </row>
    <row r="18" spans="1:23" ht="15" customHeight="1">
      <c r="A18" s="524" t="s">
        <v>111</v>
      </c>
      <c r="B18" s="210"/>
      <c r="C18" s="210"/>
      <c r="D18" s="210"/>
      <c r="F18" s="210"/>
      <c r="G18" s="210"/>
      <c r="H18" s="210"/>
      <c r="I18" s="537"/>
      <c r="J18" s="724" t="s">
        <v>112</v>
      </c>
      <c r="K18" s="724"/>
      <c r="L18" s="724"/>
      <c r="M18" s="724"/>
      <c r="N18" s="210"/>
      <c r="O18" s="210"/>
      <c r="P18" s="210"/>
      <c r="Q18" s="19"/>
      <c r="R18" s="19"/>
      <c r="S18" s="19"/>
      <c r="T18" s="19"/>
      <c r="U18" s="19"/>
      <c r="V18" s="19"/>
      <c r="W18" s="19"/>
    </row>
  </sheetData>
  <sheetProtection/>
  <mergeCells count="10">
    <mergeCell ref="H17:M17"/>
    <mergeCell ref="J18:M18"/>
    <mergeCell ref="A2:M2"/>
    <mergeCell ref="A3:M3"/>
    <mergeCell ref="A4:M4"/>
    <mergeCell ref="B7:E7"/>
    <mergeCell ref="J7:M7"/>
    <mergeCell ref="I8:I9"/>
    <mergeCell ref="M8:M9"/>
    <mergeCell ref="E8:E9"/>
  </mergeCells>
  <printOptions horizontalCentered="1" verticalCentered="1"/>
  <pageMargins left="0.25" right="0.25" top="0.5" bottom="0.5" header="0" footer="0.25"/>
  <pageSetup horizontalDpi="300" verticalDpi="300" orientation="landscape" paperSize="9" r:id="rId2"/>
  <drawing r:id="rId1"/>
</worksheet>
</file>

<file path=xl/worksheets/sheet9.xml><?xml version="1.0" encoding="utf-8"?>
<worksheet xmlns="http://schemas.openxmlformats.org/spreadsheetml/2006/main" xmlns:r="http://schemas.openxmlformats.org/officeDocument/2006/relationships">
  <sheetPr>
    <tabColor theme="0"/>
  </sheetPr>
  <dimension ref="A4:T22"/>
  <sheetViews>
    <sheetView rightToLeft="1" tabSelected="1" view="pageBreakPreview" zoomScaleNormal="75" zoomScaleSheetLayoutView="100" zoomScalePageLayoutView="0" workbookViewId="0" topLeftCell="A1">
      <selection activeCell="I7" sqref="I7"/>
    </sheetView>
  </sheetViews>
  <sheetFormatPr defaultColWidth="9.140625" defaultRowHeight="12.75"/>
  <cols>
    <col min="1" max="8" width="13.57421875" style="359" customWidth="1"/>
    <col min="9" max="10" width="13.57421875" style="38" customWidth="1"/>
    <col min="11" max="20" width="9.140625" style="38" customWidth="1"/>
    <col min="21" max="16384" width="9.140625" style="2" customWidth="1"/>
  </cols>
  <sheetData>
    <row r="1" ht="18.75"/>
    <row r="2" ht="8.25" customHeight="1"/>
    <row r="3" ht="31.5" customHeight="1"/>
    <row r="4" spans="1:20" s="15" customFormat="1" ht="20.25" customHeight="1">
      <c r="A4" s="208" t="s">
        <v>286</v>
      </c>
      <c r="B4" s="493"/>
      <c r="C4" s="493"/>
      <c r="D4" s="493"/>
      <c r="E4" s="493"/>
      <c r="F4" s="493"/>
      <c r="G4" s="493"/>
      <c r="H4" s="493"/>
      <c r="I4" s="20"/>
      <c r="J4" s="20"/>
      <c r="K4" s="38"/>
      <c r="L4" s="38"/>
      <c r="M4" s="38"/>
      <c r="N4" s="38"/>
      <c r="O4" s="38"/>
      <c r="P4" s="38"/>
      <c r="Q4" s="38"/>
      <c r="R4" s="38"/>
      <c r="S4" s="38"/>
      <c r="T4" s="38"/>
    </row>
    <row r="5" spans="1:20" s="18" customFormat="1" ht="20.25" customHeight="1">
      <c r="A5" s="208" t="s">
        <v>384</v>
      </c>
      <c r="B5" s="493"/>
      <c r="C5" s="493"/>
      <c r="D5" s="493"/>
      <c r="E5" s="493"/>
      <c r="F5" s="493"/>
      <c r="G5" s="493"/>
      <c r="H5" s="493"/>
      <c r="I5" s="20"/>
      <c r="J5" s="20"/>
      <c r="K5" s="38"/>
      <c r="L5" s="38"/>
      <c r="M5" s="38"/>
      <c r="N5" s="38"/>
      <c r="O5" s="38"/>
      <c r="P5" s="38"/>
      <c r="Q5" s="38"/>
      <c r="R5" s="38"/>
      <c r="S5" s="38"/>
      <c r="T5" s="38"/>
    </row>
    <row r="6" spans="1:20" s="18" customFormat="1" ht="17.25" customHeight="1">
      <c r="A6" s="208" t="s">
        <v>357</v>
      </c>
      <c r="B6" s="493"/>
      <c r="C6" s="493"/>
      <c r="D6" s="493"/>
      <c r="E6" s="493"/>
      <c r="F6" s="493"/>
      <c r="G6" s="493"/>
      <c r="H6" s="493"/>
      <c r="I6" s="20"/>
      <c r="J6" s="20"/>
      <c r="K6" s="38"/>
      <c r="L6" s="38"/>
      <c r="M6" s="38"/>
      <c r="N6" s="38"/>
      <c r="O6" s="38"/>
      <c r="P6" s="38"/>
      <c r="Q6" s="38"/>
      <c r="R6" s="38"/>
      <c r="S6" s="38"/>
      <c r="T6" s="38"/>
    </row>
    <row r="7" spans="1:10" ht="18" customHeight="1">
      <c r="A7" s="493"/>
      <c r="B7" s="493"/>
      <c r="C7" s="493"/>
      <c r="D7" s="493"/>
      <c r="E7" s="493"/>
      <c r="F7" s="493"/>
      <c r="G7" s="493"/>
      <c r="H7" s="493"/>
      <c r="I7" s="20"/>
      <c r="J7" s="20"/>
    </row>
    <row r="8" ht="24.75" customHeight="1">
      <c r="A8" s="211" t="s">
        <v>179</v>
      </c>
    </row>
    <row r="9" spans="1:11" ht="24" customHeight="1">
      <c r="A9" s="619" t="s">
        <v>147</v>
      </c>
      <c r="B9" s="733">
        <v>2014</v>
      </c>
      <c r="C9" s="734"/>
      <c r="D9" s="738"/>
      <c r="E9" s="733">
        <v>2015</v>
      </c>
      <c r="F9" s="734"/>
      <c r="G9" s="734"/>
      <c r="H9" s="735">
        <v>2016</v>
      </c>
      <c r="I9" s="736"/>
      <c r="J9" s="736"/>
      <c r="K9" s="39"/>
    </row>
    <row r="10" spans="1:10" ht="21" customHeight="1">
      <c r="A10" s="460" t="s">
        <v>148</v>
      </c>
      <c r="B10" s="620" t="s">
        <v>1</v>
      </c>
      <c r="C10" s="620" t="s">
        <v>287</v>
      </c>
      <c r="D10" s="621" t="s">
        <v>3</v>
      </c>
      <c r="E10" s="620" t="s">
        <v>1</v>
      </c>
      <c r="F10" s="620" t="s">
        <v>287</v>
      </c>
      <c r="G10" s="621" t="s">
        <v>3</v>
      </c>
      <c r="H10" s="620" t="s">
        <v>1</v>
      </c>
      <c r="I10" s="622" t="s">
        <v>287</v>
      </c>
      <c r="J10" s="75" t="s">
        <v>3</v>
      </c>
    </row>
    <row r="11" spans="1:10" ht="18.75" customHeight="1">
      <c r="A11" s="623"/>
      <c r="B11" s="624" t="s">
        <v>276</v>
      </c>
      <c r="C11" s="624" t="s">
        <v>277</v>
      </c>
      <c r="D11" s="625" t="s">
        <v>4</v>
      </c>
      <c r="E11" s="624" t="s">
        <v>276</v>
      </c>
      <c r="F11" s="624" t="s">
        <v>277</v>
      </c>
      <c r="G11" s="625" t="s">
        <v>4</v>
      </c>
      <c r="H11" s="624" t="s">
        <v>276</v>
      </c>
      <c r="I11" s="626" t="s">
        <v>277</v>
      </c>
      <c r="J11" s="51" t="s">
        <v>4</v>
      </c>
    </row>
    <row r="12" spans="1:10" ht="39" customHeight="1">
      <c r="A12" s="514" t="s">
        <v>141</v>
      </c>
      <c r="B12" s="630">
        <v>26.8</v>
      </c>
      <c r="C12" s="631">
        <v>27.2</v>
      </c>
      <c r="D12" s="632">
        <v>26.9</v>
      </c>
      <c r="E12" s="630">
        <v>28.7</v>
      </c>
      <c r="F12" s="631">
        <v>29.8</v>
      </c>
      <c r="G12" s="632">
        <v>29</v>
      </c>
      <c r="H12" s="630">
        <v>28.9</v>
      </c>
      <c r="I12" s="633">
        <v>29</v>
      </c>
      <c r="J12" s="634">
        <v>28.9</v>
      </c>
    </row>
    <row r="13" spans="1:10" ht="39" customHeight="1">
      <c r="A13" s="515" t="s">
        <v>119</v>
      </c>
      <c r="B13" s="635">
        <v>72.7</v>
      </c>
      <c r="C13" s="636">
        <v>68</v>
      </c>
      <c r="D13" s="637">
        <v>71.4</v>
      </c>
      <c r="E13" s="635">
        <v>70.9</v>
      </c>
      <c r="F13" s="636">
        <v>65</v>
      </c>
      <c r="G13" s="637">
        <v>69.2</v>
      </c>
      <c r="H13" s="635">
        <v>70.5</v>
      </c>
      <c r="I13" s="638">
        <v>65.5</v>
      </c>
      <c r="J13" s="639">
        <v>69.1</v>
      </c>
    </row>
    <row r="14" spans="1:10" ht="39" customHeight="1">
      <c r="A14" s="514" t="s">
        <v>120</v>
      </c>
      <c r="B14" s="640">
        <v>0.4</v>
      </c>
      <c r="C14" s="641">
        <v>2.3</v>
      </c>
      <c r="D14" s="642">
        <v>0.9</v>
      </c>
      <c r="E14" s="640">
        <v>0.3</v>
      </c>
      <c r="F14" s="641">
        <v>2.6</v>
      </c>
      <c r="G14" s="642">
        <v>1</v>
      </c>
      <c r="H14" s="640">
        <v>0.5</v>
      </c>
      <c r="I14" s="643">
        <v>2.5</v>
      </c>
      <c r="J14" s="644">
        <v>1.1</v>
      </c>
    </row>
    <row r="15" spans="1:10" ht="39" customHeight="1">
      <c r="A15" s="515" t="s">
        <v>121</v>
      </c>
      <c r="B15" s="635">
        <v>0.1</v>
      </c>
      <c r="C15" s="636">
        <v>2.5</v>
      </c>
      <c r="D15" s="637">
        <v>0.8</v>
      </c>
      <c r="E15" s="635">
        <v>0.1</v>
      </c>
      <c r="F15" s="636">
        <v>2.6</v>
      </c>
      <c r="G15" s="637">
        <v>0.8</v>
      </c>
      <c r="H15" s="635">
        <v>0.1</v>
      </c>
      <c r="I15" s="638">
        <v>3</v>
      </c>
      <c r="J15" s="639">
        <v>0.9</v>
      </c>
    </row>
    <row r="16" spans="1:20" s="4" customFormat="1" ht="39.75" customHeight="1">
      <c r="A16" s="516" t="s">
        <v>122</v>
      </c>
      <c r="B16" s="645">
        <v>100</v>
      </c>
      <c r="C16" s="645">
        <v>100</v>
      </c>
      <c r="D16" s="645">
        <v>100</v>
      </c>
      <c r="E16" s="645">
        <f aca="true" t="shared" si="0" ref="E16:J16">SUM(E12:E15)</f>
        <v>100</v>
      </c>
      <c r="F16" s="645">
        <f t="shared" si="0"/>
        <v>99.99999999999999</v>
      </c>
      <c r="G16" s="645">
        <f t="shared" si="0"/>
        <v>100</v>
      </c>
      <c r="H16" s="645">
        <f t="shared" si="0"/>
        <v>100</v>
      </c>
      <c r="I16" s="646">
        <f t="shared" si="0"/>
        <v>100</v>
      </c>
      <c r="J16" s="646">
        <f t="shared" si="0"/>
        <v>100</v>
      </c>
      <c r="K16" s="43"/>
      <c r="L16" s="43"/>
      <c r="M16" s="43"/>
      <c r="N16" s="43"/>
      <c r="O16" s="43"/>
      <c r="P16" s="43"/>
      <c r="Q16" s="43"/>
      <c r="R16" s="43"/>
      <c r="S16" s="43"/>
      <c r="T16" s="43"/>
    </row>
    <row r="17" spans="1:20" s="4" customFormat="1" ht="7.5" customHeight="1">
      <c r="A17" s="319"/>
      <c r="B17" s="359"/>
      <c r="C17" s="359"/>
      <c r="D17" s="359"/>
      <c r="E17" s="359"/>
      <c r="F17" s="359"/>
      <c r="G17" s="359"/>
      <c r="H17" s="359"/>
      <c r="I17" s="38"/>
      <c r="J17" s="95"/>
      <c r="K17" s="38"/>
      <c r="L17" s="38"/>
      <c r="N17" s="43"/>
      <c r="O17" s="43"/>
      <c r="P17" s="43"/>
      <c r="Q17" s="43"/>
      <c r="R17" s="43"/>
      <c r="S17" s="43"/>
      <c r="T17" s="43"/>
    </row>
    <row r="18" spans="1:10" s="93" customFormat="1" ht="18" customHeight="1">
      <c r="A18" s="503" t="s">
        <v>369</v>
      </c>
      <c r="B18" s="504"/>
      <c r="C18" s="504"/>
      <c r="D18" s="504"/>
      <c r="E18" s="382"/>
      <c r="F18" s="382"/>
      <c r="G18" s="737" t="s">
        <v>370</v>
      </c>
      <c r="H18" s="737"/>
      <c r="I18" s="737"/>
      <c r="J18" s="737"/>
    </row>
    <row r="19" spans="1:8" s="142" customFormat="1" ht="15" customHeight="1">
      <c r="A19" s="517"/>
      <c r="B19" s="238"/>
      <c r="C19" s="238"/>
      <c r="D19" s="238"/>
      <c r="E19" s="238"/>
      <c r="F19" s="238"/>
      <c r="G19" s="238"/>
      <c r="H19" s="238"/>
    </row>
    <row r="21" spans="1:20" s="155" customFormat="1" ht="15" customHeight="1">
      <c r="A21" s="380"/>
      <c r="B21" s="380"/>
      <c r="C21" s="380"/>
      <c r="D21" s="380"/>
      <c r="E21" s="380"/>
      <c r="F21" s="380"/>
      <c r="G21" s="380"/>
      <c r="H21" s="380"/>
      <c r="K21" s="23"/>
      <c r="L21" s="24"/>
      <c r="M21" s="24"/>
      <c r="N21" s="24"/>
      <c r="O21" s="24"/>
      <c r="P21" s="24"/>
      <c r="Q21" s="24"/>
      <c r="R21" s="24"/>
      <c r="S21" s="24"/>
      <c r="T21" s="24"/>
    </row>
    <row r="22" ht="18.75">
      <c r="G22" s="518"/>
    </row>
  </sheetData>
  <sheetProtection/>
  <mergeCells count="4">
    <mergeCell ref="E9:G9"/>
    <mergeCell ref="H9:J9"/>
    <mergeCell ref="G18:J18"/>
    <mergeCell ref="B9:D9"/>
  </mergeCells>
  <printOptions horizontalCentered="1" verticalCentered="1"/>
  <pageMargins left="0.25" right="0.25" top="0.37" bottom="0.33" header="0" footer="0.25"/>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Dubai Municipality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Chapter One -  Population and Vital Statistics</dc:title>
  <dc:subject/>
  <dc:creator>DUBAI MUNICIPALITY</dc:creator>
  <cp:keywords/>
  <dc:description/>
  <cp:lastModifiedBy>Afaf Kamal Mahmood</cp:lastModifiedBy>
  <cp:lastPrinted>2018-09-20T07:11:34Z</cp:lastPrinted>
  <dcterms:created xsi:type="dcterms:W3CDTF">1999-04-24T08:06:50Z</dcterms:created>
  <dcterms:modified xsi:type="dcterms:W3CDTF">2018-09-20T07:12:11Z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Publishing Ye">
    <vt:lpwstr>2016</vt:lpwstr>
  </property>
  <property fmtid="{D5CDD505-2E9C-101B-9397-08002B2CF9AE}" pid="4" name="Thumbnail Ima">
    <vt:lpwstr/>
  </property>
  <property fmtid="{D5CDD505-2E9C-101B-9397-08002B2CF9AE}" pid="5" name="Quart">
    <vt:lpwstr/>
  </property>
  <property fmtid="{D5CDD505-2E9C-101B-9397-08002B2CF9AE}" pid="6" name="Title ">
    <vt:lpwstr>الباب الأول- السكان والإحصاءات الحيوية</vt:lpwstr>
  </property>
  <property fmtid="{D5CDD505-2E9C-101B-9397-08002B2CF9AE}" pid="7" name="Chapt">
    <vt:lpwstr>01</vt:lpwstr>
  </property>
  <property fmtid="{D5CDD505-2E9C-101B-9397-08002B2CF9AE}" pid="8" name="Sub Catego">
    <vt:lpwstr>5</vt:lpwstr>
  </property>
  <property fmtid="{D5CDD505-2E9C-101B-9397-08002B2CF9AE}" pid="9" name="Top">
    <vt:lpwstr>42;#Population and Vital Statistics</vt:lpwstr>
  </property>
  <property fmtid="{D5CDD505-2E9C-101B-9397-08002B2CF9AE}" pid="10" name="Langua">
    <vt:lpwstr>Both</vt:lpwstr>
  </property>
  <property fmtid="{D5CDD505-2E9C-101B-9397-08002B2CF9AE}" pid="11" name="Descriptio">
    <vt:lpwstr/>
  </property>
  <property fmtid="{D5CDD505-2E9C-101B-9397-08002B2CF9AE}" pid="12" name="Description_">
    <vt:lpwstr/>
  </property>
  <property fmtid="{D5CDD505-2E9C-101B-9397-08002B2CF9AE}" pid="13" name="Publishing Da">
    <vt:lpwstr>2016-01-01T00:00:00Z</vt:lpwstr>
  </property>
</Properties>
</file>